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\LICENCIAMIENTO JOB\Z06\SOLICITUD 2021\"/>
    </mc:Choice>
  </mc:AlternateContent>
  <bookViews>
    <workbookView xWindow="-28860" yWindow="-60" windowWidth="28920" windowHeight="16320" firstSheet="3" activeTab="3"/>
  </bookViews>
  <sheets>
    <sheet name="BALANCE DE COMPROBACION" sheetId="3" r:id="rId1"/>
    <sheet name="BALANCE GENERAL" sheetId="1" r:id="rId2"/>
    <sheet name="ESTADO DE RESULTADOS INTEGRALES" sheetId="2" r:id="rId3"/>
    <sheet name="CAMBIOS EN EL PATRIMONIO NETO" sheetId="4" r:id="rId4"/>
    <sheet name="ESTADO DE FLUJO DE EFECTIVO" sheetId="5" r:id="rId5"/>
    <sheet name="NOTAS" sheetId="6" r:id="rId6"/>
  </sheets>
  <definedNames>
    <definedName name="_xlnm.Print_Area" localSheetId="5">NOTAS!$A$1:$H$53</definedName>
    <definedName name="_xlnm.Databas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6" l="1"/>
  <c r="H46" i="6"/>
  <c r="H41" i="6"/>
  <c r="H33" i="6"/>
  <c r="G28" i="6"/>
  <c r="E28" i="6"/>
  <c r="H27" i="6"/>
  <c r="H28" i="6" s="1"/>
  <c r="G23" i="6"/>
  <c r="E23" i="6"/>
  <c r="H22" i="6"/>
  <c r="H23" i="6" s="1"/>
  <c r="H21" i="6"/>
  <c r="H20" i="6"/>
  <c r="H19" i="6"/>
  <c r="H18" i="6"/>
  <c r="H14" i="6"/>
  <c r="C38" i="5" l="1"/>
  <c r="C11" i="5"/>
  <c r="C19" i="5" s="1"/>
  <c r="C32" i="5"/>
  <c r="B32" i="5"/>
  <c r="B36" i="5" s="1"/>
  <c r="B19" i="5"/>
  <c r="B40" i="5" s="1"/>
  <c r="B44" i="5" s="1"/>
  <c r="C40" i="5" l="1"/>
  <c r="C44" i="5" s="1"/>
</calcChain>
</file>

<file path=xl/sharedStrings.xml><?xml version="1.0" encoding="utf-8"?>
<sst xmlns="http://schemas.openxmlformats.org/spreadsheetml/2006/main" count="815" uniqueCount="310">
  <si>
    <t xml:space="preserve">                                                                                                                                       </t>
  </si>
  <si>
    <t xml:space="preserve">                                                           R.U.C 20537975122                                                           </t>
  </si>
  <si>
    <t xml:space="preserve">                                              BALANCE GENERAL AL 31 DE DICIEMBRE DE 2017                                               </t>
  </si>
  <si>
    <t xml:space="preserve">                                                               * SOLES *                                                               </t>
  </si>
  <si>
    <t xml:space="preserve">    ACTIVOS                                       </t>
  </si>
  <si>
    <t xml:space="preserve">                 </t>
  </si>
  <si>
    <t xml:space="preserve">    PASIVOS Y PATRIMONIO                          </t>
  </si>
  <si>
    <t xml:space="preserve">    </t>
  </si>
  <si>
    <t xml:space="preserve">                                                  </t>
  </si>
  <si>
    <t xml:space="preserve">    ACTIVOS CORRIENTES                            </t>
  </si>
  <si>
    <t xml:space="preserve">    PASIVOS CORRIENTES                            </t>
  </si>
  <si>
    <t xml:space="preserve">    Efectivo y Equivalentes de Efectivo           </t>
  </si>
  <si>
    <t xml:space="preserve">    Sobregiros Bancarios                          </t>
  </si>
  <si>
    <t xml:space="preserve">    Obligaciones Financieras                      </t>
  </si>
  <si>
    <t xml:space="preserve">           TOTAL ACTIVOS CORRIENTES               </t>
  </si>
  <si>
    <t xml:space="preserve">         TOTAL PASIVOS CORRIENTES                 </t>
  </si>
  <si>
    <t xml:space="preserve">    ACTIVOS NO CORRIENTES                         </t>
  </si>
  <si>
    <t xml:space="preserve">    PASIVOS NO CORRIENTES                         </t>
  </si>
  <si>
    <t xml:space="preserve">    Inversiones Inmobiliaras                      </t>
  </si>
  <si>
    <t xml:space="preserve">    Inmuebles, Maquinaria y Equipo                </t>
  </si>
  <si>
    <t xml:space="preserve">    PATRIMONIO NETO                               </t>
  </si>
  <si>
    <t xml:space="preserve">    Activos Intangibles                           </t>
  </si>
  <si>
    <t xml:space="preserve">    Activos por Impuestos a la Renta Y Participaci</t>
  </si>
  <si>
    <t xml:space="preserve">    Capital                                       </t>
  </si>
  <si>
    <t xml:space="preserve">    Resultados Acumulados                         </t>
  </si>
  <si>
    <t xml:space="preserve">          TOTAL ACTIVOS NO CORRIENTES             </t>
  </si>
  <si>
    <t xml:space="preserve">    RESULTADO DEL EJERCICIO                       </t>
  </si>
  <si>
    <t xml:space="preserve">    Total Patrimonio Neto Atribuible a la Matriz  </t>
  </si>
  <si>
    <t xml:space="preserve">         TOTAL ACTIVOS                            </t>
  </si>
  <si>
    <t xml:space="preserve">        TOTAL PASIVOS Y PATRIMONIO NETO           </t>
  </si>
  <si>
    <t xml:space="preserve">                                                                                </t>
  </si>
  <si>
    <t xml:space="preserve">                               R.U.C. 20537975122                               </t>
  </si>
  <si>
    <t xml:space="preserve">           ESTADO DE GANANCIAS Y PERDIDAS AL 31 DE DICIEMBRE DE 2017            </t>
  </si>
  <si>
    <t xml:space="preserve">                                   * SOLES *                                    </t>
  </si>
  <si>
    <t xml:space="preserve">  INGRESOS OPERACIONALES:                 </t>
  </si>
  <si>
    <t xml:space="preserve">  Ventas Netas (Ingresos Operacionales)   </t>
  </si>
  <si>
    <t xml:space="preserve">  Otros Ingresos Operacionales            </t>
  </si>
  <si>
    <t xml:space="preserve">      Total Ingresos Brutos               </t>
  </si>
  <si>
    <t xml:space="preserve">  COSTO DE VENTAS:                        </t>
  </si>
  <si>
    <t xml:space="preserve">  Costo de Ventas (Operacionales)         </t>
  </si>
  <si>
    <t xml:space="preserve">  Otros Costos Operacionales              </t>
  </si>
  <si>
    <t xml:space="preserve">      Total Costos Operacionales          </t>
  </si>
  <si>
    <t xml:space="preserve">      UTILIDAD BRUTA                      </t>
  </si>
  <si>
    <t xml:space="preserve">  Gastos de Ventas                        </t>
  </si>
  <si>
    <t xml:space="preserve">  Gastos de Administración                </t>
  </si>
  <si>
    <t xml:space="preserve">  Ganancia (Pérdida) por Venta de Activos </t>
  </si>
  <si>
    <t xml:space="preserve">  Otros Ingresos                          </t>
  </si>
  <si>
    <t xml:space="preserve">  Otros Gastos                            </t>
  </si>
  <si>
    <t xml:space="preserve">      UTILIDAD OPERATIVA                  </t>
  </si>
  <si>
    <t xml:space="preserve">  Ingresos Financieros                    </t>
  </si>
  <si>
    <t xml:space="preserve">  Gastos Financieros                      </t>
  </si>
  <si>
    <t xml:space="preserve">  Participación en los Resultados         </t>
  </si>
  <si>
    <t xml:space="preserve">  Ganancia (Pérdida) por Inst.Financieros </t>
  </si>
  <si>
    <t xml:space="preserve">      RESULTADO ANTES DE IMPTO RENTA      </t>
  </si>
  <si>
    <t xml:space="preserve">  Participación de los Trabajadores       </t>
  </si>
  <si>
    <t xml:space="preserve">  Impuesto a la Renta                     </t>
  </si>
  <si>
    <t xml:space="preserve">  UTILIDAD (PERDIDA) NETA DE ACT. CONT.   </t>
  </si>
  <si>
    <t xml:space="preserve">  Ingreso (Gasto) Neto de Oper. Discont.  </t>
  </si>
  <si>
    <t xml:space="preserve">      UTILIDAD (PERDIDA) DEL EJERCICIO    </t>
  </si>
  <si>
    <t xml:space="preserve">UNIVERSIDAD SAN ANDRES S.A.C.	</t>
  </si>
  <si>
    <t>CTBALA07</t>
  </si>
  <si>
    <t xml:space="preserve">                                                 BALANCE DE COMPROBACION DEL MES DE DICIEMBRE DE 2017                                                 </t>
  </si>
  <si>
    <t xml:space="preserve">                                                                      * SOLES *                                                                       </t>
  </si>
  <si>
    <t>CUENTA</t>
  </si>
  <si>
    <t>DESCRIPCION</t>
  </si>
  <si>
    <t>*********** SUMAS ************</t>
  </si>
  <si>
    <t>*********** SALDOS ***********</t>
  </si>
  <si>
    <t>*TRANSFERENCIA POR NATURALEZA*</t>
  </si>
  <si>
    <t>********* INVENTARIOS ********</t>
  </si>
  <si>
    <t>********* RESULTADOS *********</t>
  </si>
  <si>
    <t>DEBE</t>
  </si>
  <si>
    <t>HABER</t>
  </si>
  <si>
    <t>DEUDOR</t>
  </si>
  <si>
    <t>ACREEDOR</t>
  </si>
  <si>
    <t>ACTIVO</t>
  </si>
  <si>
    <t>PASIVO</t>
  </si>
  <si>
    <t>PERDIDA</t>
  </si>
  <si>
    <t>GANANCIA</t>
  </si>
  <si>
    <t xml:space="preserve">101101  </t>
  </si>
  <si>
    <t xml:space="preserve"> CAJA M.N.                         </t>
  </si>
  <si>
    <t xml:space="preserve"> </t>
  </si>
  <si>
    <t xml:space="preserve">104103  </t>
  </si>
  <si>
    <t xml:space="preserve"> BANCO CONTINENTAL                 </t>
  </si>
  <si>
    <t xml:space="preserve">121201  </t>
  </si>
  <si>
    <t xml:space="preserve"> FACTURAS POR COBRAR EMITIDAS CARTE</t>
  </si>
  <si>
    <t xml:space="preserve">331111  </t>
  </si>
  <si>
    <t xml:space="preserve"> COSTO TERRENOS                    </t>
  </si>
  <si>
    <t xml:space="preserve">333112  </t>
  </si>
  <si>
    <t xml:space="preserve"> COSTO ADQUISICION MAQUINARA Y EQUI</t>
  </si>
  <si>
    <t xml:space="preserve">335111  </t>
  </si>
  <si>
    <t xml:space="preserve"> COSTO MUEBLES                     </t>
  </si>
  <si>
    <t xml:space="preserve">336111  </t>
  </si>
  <si>
    <t xml:space="preserve"> COSTO EQUIPO COMPUTO              </t>
  </si>
  <si>
    <t xml:space="preserve">336911  </t>
  </si>
  <si>
    <t xml:space="preserve"> OTROS EQUIPOS                     </t>
  </si>
  <si>
    <t xml:space="preserve">339201  </t>
  </si>
  <si>
    <t xml:space="preserve"> CONSTRUCCIONES EN CURSO           </t>
  </si>
  <si>
    <t xml:space="preserve">343211  </t>
  </si>
  <si>
    <t xml:space="preserve"> SOFTWARE LIBROS VIRTUALES         </t>
  </si>
  <si>
    <t xml:space="preserve">373101  </t>
  </si>
  <si>
    <t xml:space="preserve"> INTERESES NO DEVENGADOS EN TRANSAC</t>
  </si>
  <si>
    <t xml:space="preserve">391321  </t>
  </si>
  <si>
    <t xml:space="preserve"> DEPRECIACION MAQUINARIAS Y EQUIPOS</t>
  </si>
  <si>
    <t xml:space="preserve">391341  </t>
  </si>
  <si>
    <t xml:space="preserve"> DEPRECIACION MUEBLES Y ENSERES - C</t>
  </si>
  <si>
    <t xml:space="preserve">391351  </t>
  </si>
  <si>
    <t xml:space="preserve"> DEPRECIACION EQUIPOS DE COMPUTO - </t>
  </si>
  <si>
    <t xml:space="preserve">391352  </t>
  </si>
  <si>
    <t xml:space="preserve"> DEPRECIACION EQUIPOS DIVERSOS - CO</t>
  </si>
  <si>
    <t xml:space="preserve">401111  </t>
  </si>
  <si>
    <t xml:space="preserve"> IGV - CUENTA PROPIA               </t>
  </si>
  <si>
    <t xml:space="preserve">401721  </t>
  </si>
  <si>
    <t xml:space="preserve"> RENTA DE CUARTA CATEGORIA         </t>
  </si>
  <si>
    <t xml:space="preserve">401731  </t>
  </si>
  <si>
    <t xml:space="preserve"> RENTA DE QUINTA CATEGORIA         </t>
  </si>
  <si>
    <t xml:space="preserve">403101  </t>
  </si>
  <si>
    <t xml:space="preserve"> ESSALUD                           </t>
  </si>
  <si>
    <t xml:space="preserve">403201  </t>
  </si>
  <si>
    <t xml:space="preserve"> ONP                               </t>
  </si>
  <si>
    <t xml:space="preserve">407101  </t>
  </si>
  <si>
    <t xml:space="preserve"> ADMINISTRADORAS DE FONDOS DE PENSI</t>
  </si>
  <si>
    <t xml:space="preserve">411101  </t>
  </si>
  <si>
    <t xml:space="preserve"> SUELDOS                           </t>
  </si>
  <si>
    <t xml:space="preserve">411102  </t>
  </si>
  <si>
    <t xml:space="preserve"> SALARIOS                          </t>
  </si>
  <si>
    <t xml:space="preserve">411401  </t>
  </si>
  <si>
    <t xml:space="preserve"> GRATIFICACIONES EMPLEADOS         </t>
  </si>
  <si>
    <t xml:space="preserve">411501  </t>
  </si>
  <si>
    <t xml:space="preserve"> VACACIONES EMPLEADOS              </t>
  </si>
  <si>
    <t xml:space="preserve">415101  </t>
  </si>
  <si>
    <t xml:space="preserve"> C.T.S. EMPLEADOS                  </t>
  </si>
  <si>
    <t xml:space="preserve">421201  </t>
  </si>
  <si>
    <t xml:space="preserve"> FACTURAS EMITIDAS POR PAGAR M.N. T</t>
  </si>
  <si>
    <t xml:space="preserve">421202  </t>
  </si>
  <si>
    <t xml:space="preserve"> FACTURAS EMITIDAS POR PAGAR M.E. T</t>
  </si>
  <si>
    <t xml:space="preserve">421203  </t>
  </si>
  <si>
    <t xml:space="preserve"> DETRACCIONES POR PAGAR MN         </t>
  </si>
  <si>
    <t xml:space="preserve">424101  </t>
  </si>
  <si>
    <t xml:space="preserve"> HONORARIOS POR PAGAR M.N.         </t>
  </si>
  <si>
    <t xml:space="preserve">451101  </t>
  </si>
  <si>
    <t xml:space="preserve"> INSTITUCIONES FINANCIERAS M.N.    </t>
  </si>
  <si>
    <t xml:space="preserve">501101  </t>
  </si>
  <si>
    <t xml:space="preserve"> ACCIONES                          </t>
  </si>
  <si>
    <t xml:space="preserve">591101  </t>
  </si>
  <si>
    <t xml:space="preserve"> UTILIDADES ACUMULADAS             </t>
  </si>
  <si>
    <t xml:space="preserve">621101  </t>
  </si>
  <si>
    <t xml:space="preserve">621401  </t>
  </si>
  <si>
    <t xml:space="preserve"> GRATIFICACIONES                   </t>
  </si>
  <si>
    <t xml:space="preserve">621501  </t>
  </si>
  <si>
    <t xml:space="preserve"> VACACIONES                        </t>
  </si>
  <si>
    <t xml:space="preserve">622102  </t>
  </si>
  <si>
    <t xml:space="preserve"> BONIFICACION                      </t>
  </si>
  <si>
    <t xml:space="preserve">627101  </t>
  </si>
  <si>
    <t xml:space="preserve"> REGIMEN DE PRESTACIONES DE SALUD  </t>
  </si>
  <si>
    <t xml:space="preserve">629101  </t>
  </si>
  <si>
    <t xml:space="preserve"> COMPENSACION POR TIEMPO DE SERVICI</t>
  </si>
  <si>
    <t xml:space="preserve">631111  </t>
  </si>
  <si>
    <t xml:space="preserve"> TRANSPORTE DE CARGA TERRESTRE     </t>
  </si>
  <si>
    <t xml:space="preserve">632201  </t>
  </si>
  <si>
    <t xml:space="preserve"> LEGAL Y TRIBUTARIO                </t>
  </si>
  <si>
    <t xml:space="preserve">632301  </t>
  </si>
  <si>
    <t xml:space="preserve"> AUDITORIA Y CONTABLE              </t>
  </si>
  <si>
    <t xml:space="preserve">632701  </t>
  </si>
  <si>
    <t xml:space="preserve"> VALORIZACION DE PROYECTO          </t>
  </si>
  <si>
    <t xml:space="preserve">632801  </t>
  </si>
  <si>
    <t xml:space="preserve"> HONORARIOS PROFESIONALES          </t>
  </si>
  <si>
    <t xml:space="preserve">635203  </t>
  </si>
  <si>
    <t xml:space="preserve"> TIENDAS COMERCIALES               </t>
  </si>
  <si>
    <t xml:space="preserve">636101  </t>
  </si>
  <si>
    <t xml:space="preserve"> ENERGIA ELECTRICA                 </t>
  </si>
  <si>
    <t xml:space="preserve">636301  </t>
  </si>
  <si>
    <t xml:space="preserve"> AGUA                              </t>
  </si>
  <si>
    <t xml:space="preserve">636401  </t>
  </si>
  <si>
    <t xml:space="preserve"> TELEFONO                          </t>
  </si>
  <si>
    <t xml:space="preserve">636501  </t>
  </si>
  <si>
    <t xml:space="preserve"> INTERNET                          </t>
  </si>
  <si>
    <t xml:space="preserve">637101  </t>
  </si>
  <si>
    <t xml:space="preserve"> PUBLICIDAD, PUBLICACIONES, RELACIO</t>
  </si>
  <si>
    <t xml:space="preserve">639301  </t>
  </si>
  <si>
    <t xml:space="preserve"> SERVICIO IMPRESION                </t>
  </si>
  <si>
    <t xml:space="preserve">639401  </t>
  </si>
  <si>
    <t xml:space="preserve"> SERVICIO DE HOSTING               </t>
  </si>
  <si>
    <t xml:space="preserve">641101  </t>
  </si>
  <si>
    <t xml:space="preserve"> IMPUESTO GENERAL A LAS VENTAS     </t>
  </si>
  <si>
    <t xml:space="preserve">656102  </t>
  </si>
  <si>
    <t xml:space="preserve"> UTILES DE OFICINA                 </t>
  </si>
  <si>
    <t xml:space="preserve">659301  </t>
  </si>
  <si>
    <t xml:space="preserve"> OTROS GASTOS                      </t>
  </si>
  <si>
    <t xml:space="preserve">659302  </t>
  </si>
  <si>
    <t xml:space="preserve"> ACTIVOS DE MENOR CUANTIA          </t>
  </si>
  <si>
    <t xml:space="preserve">673111  </t>
  </si>
  <si>
    <t xml:space="preserve"> INTERESES Y GASTOS DE PAGARES     </t>
  </si>
  <si>
    <t xml:space="preserve">673114  </t>
  </si>
  <si>
    <t xml:space="preserve"> INTERESES MORATORIOS              </t>
  </si>
  <si>
    <t xml:space="preserve">676101  </t>
  </si>
  <si>
    <t xml:space="preserve"> PERDIDA POR DIFERENCIA DE CAMBIO  </t>
  </si>
  <si>
    <t xml:space="preserve">681421  </t>
  </si>
  <si>
    <t xml:space="preserve">681441  </t>
  </si>
  <si>
    <t xml:space="preserve"> DEPRECIACION MUEBLES Y ENSERES COS</t>
  </si>
  <si>
    <t xml:space="preserve">681451  </t>
  </si>
  <si>
    <t xml:space="preserve"> DEPRECIACION EQUIPOS DE COMPUTO   </t>
  </si>
  <si>
    <t xml:space="preserve">681452  </t>
  </si>
  <si>
    <t xml:space="preserve"> DEPRECIACION EQUIPOS DIVERSOS     </t>
  </si>
  <si>
    <t xml:space="preserve">701112  </t>
  </si>
  <si>
    <t xml:space="preserve"> VENTAS INAFECTAS                  </t>
  </si>
  <si>
    <t xml:space="preserve">776101  </t>
  </si>
  <si>
    <t xml:space="preserve"> GANANCIA POR DFERENCIA DE CAMBIO  </t>
  </si>
  <si>
    <t xml:space="preserve">791101  </t>
  </si>
  <si>
    <t xml:space="preserve"> CARGAS IMPUTABLES A CUENTAS DE COS</t>
  </si>
  <si>
    <t xml:space="preserve">941101  </t>
  </si>
  <si>
    <t xml:space="preserve"> GASTOS DE ADMINISTRACION          </t>
  </si>
  <si>
    <t xml:space="preserve">951101  </t>
  </si>
  <si>
    <t xml:space="preserve"> GASTOS DE VENTAS                  </t>
  </si>
  <si>
    <t xml:space="preserve">971101  </t>
  </si>
  <si>
    <t xml:space="preserve"> GASTOS FINANCIEROS                </t>
  </si>
  <si>
    <t xml:space="preserve">976101  </t>
  </si>
  <si>
    <t xml:space="preserve">TOTAL GENERAL : </t>
  </si>
  <si>
    <t xml:space="preserve">TOTAL : </t>
  </si>
  <si>
    <t xml:space="preserve">                                                            </t>
  </si>
  <si>
    <t>ESTADO DE CAMBIO EN EL PATRIMONIO NETO</t>
  </si>
  <si>
    <t>Del 1 de Enero  al 31 de Diciembre del 2017</t>
  </si>
  <si>
    <t>* S O L E S *</t>
  </si>
  <si>
    <t>Anexo \ Cuenta Contable</t>
  </si>
  <si>
    <t>ACCIONES</t>
  </si>
  <si>
    <t>RESULTADOS ACUMULADOS</t>
  </si>
  <si>
    <t>TOTAL</t>
  </si>
  <si>
    <t>Saldos al 31/12/2016</t>
  </si>
  <si>
    <t>EFECTO ACUMULADO DE LOS CAMBIOS EN LAS P</t>
  </si>
  <si>
    <t>DISTRIBUCIONES O ASIGNACIONES DE UTILIDA</t>
  </si>
  <si>
    <t>DIVIDENDOS Y PARTICIPACIONES ACORDADOS E</t>
  </si>
  <si>
    <t>NUEVOS APORTES DE ACCIONISTAS</t>
  </si>
  <si>
    <t>MOVIMIENTO DE PRIMA EN LA COLOCACION DE</t>
  </si>
  <si>
    <t>INCREMENTOS O DISMINUCIONES POR FUSIONES</t>
  </si>
  <si>
    <t>REVALUACION DE ACTIVOS</t>
  </si>
  <si>
    <t>CAPITALIZACION DE PARTIDAS PATRIMONIALES</t>
  </si>
  <si>
    <t>REDENCION DE ACC.DE INVERSION O REDUCCIO</t>
  </si>
  <si>
    <t>UTILIDAD (PERDIDA) NETA DEL EJERCICIO</t>
  </si>
  <si>
    <t>OTROS INCREMENTOS O DISMINUCIONES DE LAS</t>
  </si>
  <si>
    <t>Saldo Final al 31/12/2017</t>
  </si>
  <si>
    <t>--------------------</t>
  </si>
  <si>
    <t>--------------------------</t>
  </si>
  <si>
    <t>-------------------------</t>
  </si>
  <si>
    <t>-------------------</t>
  </si>
  <si>
    <t>CTFLUJ03</t>
  </si>
  <si>
    <t>UNIVERSIDAD SAN ANDRES S.A.C.</t>
  </si>
  <si>
    <t>RUC 20537975122</t>
  </si>
  <si>
    <t>Estado de Flujo de Efectivo</t>
  </si>
  <si>
    <t>(Expresado en soles)</t>
  </si>
  <si>
    <t>Actividades De Operación</t>
  </si>
  <si>
    <t>Ventas de servicios (ingresos operacionales)</t>
  </si>
  <si>
    <t>Honorarios y comisiones</t>
  </si>
  <si>
    <t>Otros cobros relativos a la actividad</t>
  </si>
  <si>
    <t>Menos:</t>
  </si>
  <si>
    <t>Proveedores de bienes y servicios</t>
  </si>
  <si>
    <t>Remuneraciones y beneficios sociales</t>
  </si>
  <si>
    <t>Pago por compensación tiempo de servicios</t>
  </si>
  <si>
    <t>Tributos</t>
  </si>
  <si>
    <t>Aumento (dism) del efectivo y equivalente de efectivo, provenientes de actividades de operación</t>
  </si>
  <si>
    <t>Actividades de Inversión</t>
  </si>
  <si>
    <t>Venta de inmueble, maquinaria y equipo</t>
  </si>
  <si>
    <t xml:space="preserve">Prestamos a Partes Relacionadas                             </t>
  </si>
  <si>
    <t xml:space="preserve">Compra de Subsidiarias y Otras Unid. de Negocios            </t>
  </si>
  <si>
    <t xml:space="preserve">Compra de Inversiones Financieras                           </t>
  </si>
  <si>
    <t xml:space="preserve">Compra de Inversiones Inmobiliarias                         </t>
  </si>
  <si>
    <t xml:space="preserve">Compra de Inmuebles, Maquinaria y Equipo                    </t>
  </si>
  <si>
    <t xml:space="preserve">Desembolsos por Obras en Curso de Inmuebles, Maq y Equi     </t>
  </si>
  <si>
    <t xml:space="preserve">Compra y desarrollo de Activos Intangibles                  </t>
  </si>
  <si>
    <t xml:space="preserve">Otros Pagos de Efectivo Relativos a la Actividad            </t>
  </si>
  <si>
    <t>Aumento (dism) del efectivo y equivalente de efectivo, provenientes de actividades de inversión</t>
  </si>
  <si>
    <t>Actividades de financiamiento</t>
  </si>
  <si>
    <t>Emision y aceptación de obligaciones financieras</t>
  </si>
  <si>
    <t>Dividendos pagados a accionistas de la matriz</t>
  </si>
  <si>
    <t>Aumento (dism) del efectivo y equivalente de efectivo, provenientes de actividades de financiamiento</t>
  </si>
  <si>
    <t>Aumento (dism) neto de efectivo</t>
  </si>
  <si>
    <t>Saldo de efectivo y equivalente de efectivo al inicio del ejercicio</t>
  </si>
  <si>
    <t>Saldo de efectivo y equivalente de efectivo al finalizar el ejercicio</t>
  </si>
  <si>
    <t>NOTAS A LOS ESTADOS FINANCIEROS</t>
  </si>
  <si>
    <t>AL 31 DE DICIEMBRE DEL 2017</t>
  </si>
  <si>
    <t>( EXPRESADO EN SOLES )</t>
  </si>
  <si>
    <t>NOTA 01.-</t>
  </si>
  <si>
    <t>Efectivo y equivalente en efectivo</t>
  </si>
  <si>
    <t>S/.</t>
  </si>
  <si>
    <t>Caja:</t>
  </si>
  <si>
    <t xml:space="preserve">Caja Efectiva - Principal </t>
  </si>
  <si>
    <t>Banco BCP MN</t>
  </si>
  <si>
    <t>Banco Continental ME</t>
  </si>
  <si>
    <t xml:space="preserve">TOTAL </t>
  </si>
  <si>
    <t>NOTA 02.-</t>
  </si>
  <si>
    <t>Inmueble, Maquinaria y Equipo (Neto)</t>
  </si>
  <si>
    <t>DEPRECIACION</t>
  </si>
  <si>
    <t>ACTIVO NETO</t>
  </si>
  <si>
    <t>MUEBLES Y ENSERES</t>
  </si>
  <si>
    <t>COMPUTADORAS</t>
  </si>
  <si>
    <t>MAQUINARIA</t>
  </si>
  <si>
    <t>TRABAJOS EN CURSO</t>
  </si>
  <si>
    <t>TERRENO</t>
  </si>
  <si>
    <t>NOTA 03.-</t>
  </si>
  <si>
    <t>Intangibles</t>
  </si>
  <si>
    <t>NOTA 04.-</t>
  </si>
  <si>
    <t>Activos Diferidos (No Corriente)</t>
  </si>
  <si>
    <t>interes por devengar</t>
  </si>
  <si>
    <t>NOTA 05.-</t>
  </si>
  <si>
    <t>Tributos y Contraprestaciones y Aportes al sistema de Pensiones</t>
  </si>
  <si>
    <t>NOTA 06.-</t>
  </si>
  <si>
    <t>Obligaciones Financieras</t>
  </si>
  <si>
    <t>BANCO CONTINENTAL</t>
  </si>
  <si>
    <t>NOTA 08.-</t>
  </si>
  <si>
    <t>Capital Social</t>
  </si>
  <si>
    <t>SAUSA CORNEJO JOSE OGRES</t>
  </si>
  <si>
    <t>PROMOTORA DE LA UNIVERSIDAD SAN ANDRES 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</si>
</sst>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 * #,##0.00_ ;_ * \-#,##0.00_ ;_ * &quot;-&quot;??_ ;_ @_ "/>
    <numFmt numFmtId="165" formatCode="#,###,###,##0.00"/>
    <numFmt numFmtId="166" formatCode="##,###,###,###,##0.00"/>
    <numFmt numFmtId="167" formatCode="#,##0_ ;[Red]\-#,##0\ "/>
    <numFmt numFmtId="168" formatCode="_ [$$-2C0A]\ * #,##0.00_ ;_ [$$-2C0A]\ * \-#,##0.00_ ;_ [$$-2C0A]\ * &quot;-&quot;??_ ;_ @_ "/>
    <numFmt numFmtId="169" formatCode="_ &quot;S/.&quot;* #,##0.00_ ;_ &quot;S/.&quot;* \-#,##0.00_ ;_ &quot;S/.&quot;* &quot;-&quot;??_ ;_ @_ "/>
    <numFmt numFmtId="170" formatCode="#,##0.00;[Red]#,##0.00"/>
    <numFmt numFmtId="171" formatCode="#,##0.00_ ;[Red]\-#,##0.00\ "/>
    <numFmt numFmtId="172" formatCode="[$$-409]#,##0.00;[Red][$$-409]#,##0.00"/>
    <numFmt numFmtId="173" formatCode="#,##0.0000000000_ ;[Red]\-#,##0.0000000000\ "/>
    <numFmt numFmtId="174" formatCode="#,##0.000_ ;[Red]\-#,##0.000\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Times New Roman"/>
      <family val="1"/>
    </font>
    <font>
      <i/>
      <sz val="10"/>
      <name val="Arial"/>
      <family val="2"/>
    </font>
    <font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164" fontId="1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/>
    <xf numFmtId="165" fontId="0" fillId="0" borderId="0" xfId="0" applyNumberFormat="1"/>
    <xf numFmtId="165" fontId="0" fillId="0" borderId="1" xfId="0" applyNumberFormat="1" applyBorder="1"/>
    <xf numFmtId="0" fontId="1" fillId="0" borderId="0" xfId="0" applyFont="1"/>
    <xf numFmtId="0" fontId="5" fillId="0" borderId="0" xfId="0" applyFont="1"/>
    <xf numFmtId="0" fontId="6" fillId="0" borderId="0" xfId="0" applyFont="1"/>
    <xf numFmtId="18" fontId="5" fillId="0" borderId="0" xfId="0" applyNumberFormat="1" applyFont="1"/>
    <xf numFmtId="0" fontId="6" fillId="0" borderId="0" xfId="0" quotePrefix="1" applyFont="1"/>
    <xf numFmtId="166" fontId="6" fillId="0" borderId="0" xfId="0" applyNumberFormat="1" applyFont="1"/>
    <xf numFmtId="0" fontId="6" fillId="3" borderId="0" xfId="0" quotePrefix="1" applyFont="1" applyFill="1"/>
    <xf numFmtId="0" fontId="0" fillId="0" borderId="0" xfId="0"/>
    <xf numFmtId="0" fontId="1" fillId="0" borderId="0" xfId="0" applyFont="1" applyAlignment="1">
      <alignment horizontal="center" vertical="center" wrapText="1"/>
    </xf>
    <xf numFmtId="4" fontId="0" fillId="0" borderId="0" xfId="0" applyNumberFormat="1"/>
    <xf numFmtId="0" fontId="7" fillId="2" borderId="0" xfId="0" applyFont="1" applyFill="1"/>
    <xf numFmtId="4" fontId="6" fillId="0" borderId="0" xfId="0" applyNumberFormat="1" applyFont="1"/>
    <xf numFmtId="0" fontId="6" fillId="0" borderId="0" xfId="0" quotePrefix="1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0" fontId="9" fillId="0" borderId="0" xfId="1" applyFont="1"/>
    <xf numFmtId="167" fontId="10" fillId="0" borderId="0" xfId="1" applyNumberFormat="1" applyFont="1"/>
    <xf numFmtId="168" fontId="10" fillId="0" borderId="0" xfId="1" applyNumberFormat="1" applyFont="1"/>
    <xf numFmtId="169" fontId="10" fillId="0" borderId="0" xfId="1" applyNumberFormat="1" applyFont="1"/>
    <xf numFmtId="170" fontId="10" fillId="0" borderId="0" xfId="1" applyNumberFormat="1" applyFont="1" applyAlignment="1">
      <alignment horizontal="right"/>
    </xf>
    <xf numFmtId="167" fontId="9" fillId="0" borderId="0" xfId="1" applyNumberFormat="1" applyFont="1"/>
    <xf numFmtId="167" fontId="10" fillId="0" borderId="0" xfId="2" applyNumberFormat="1" applyFont="1"/>
    <xf numFmtId="167" fontId="9" fillId="0" borderId="0" xfId="2" applyNumberFormat="1" applyFont="1"/>
    <xf numFmtId="167" fontId="9" fillId="0" borderId="0" xfId="1" applyNumberFormat="1" applyFont="1" applyAlignment="1">
      <alignment horizontal="center"/>
    </xf>
    <xf numFmtId="168" fontId="10" fillId="0" borderId="0" xfId="1" applyNumberFormat="1" applyFont="1" applyAlignment="1">
      <alignment horizontal="center"/>
    </xf>
    <xf numFmtId="169" fontId="10" fillId="0" borderId="0" xfId="2" applyNumberFormat="1" applyFont="1"/>
    <xf numFmtId="168" fontId="10" fillId="0" borderId="0" xfId="2" applyNumberFormat="1" applyFont="1"/>
    <xf numFmtId="170" fontId="10" fillId="0" borderId="0" xfId="2" applyNumberFormat="1" applyFont="1" applyAlignment="1">
      <alignment horizontal="right"/>
    </xf>
    <xf numFmtId="0" fontId="10" fillId="0" borderId="0" xfId="1" applyFont="1"/>
    <xf numFmtId="171" fontId="10" fillId="0" borderId="0" xfId="1" applyNumberFormat="1" applyFont="1"/>
    <xf numFmtId="172" fontId="10" fillId="0" borderId="0" xfId="1" applyNumberFormat="1" applyFont="1"/>
    <xf numFmtId="172" fontId="10" fillId="0" borderId="0" xfId="2" applyNumberFormat="1" applyFont="1"/>
    <xf numFmtId="170" fontId="10" fillId="0" borderId="0" xfId="2" applyNumberFormat="1" applyFont="1"/>
    <xf numFmtId="168" fontId="9" fillId="0" borderId="0" xfId="1" applyNumberFormat="1" applyFont="1"/>
    <xf numFmtId="170" fontId="9" fillId="0" borderId="2" xfId="2" applyNumberFormat="1" applyFont="1" applyBorder="1" applyAlignment="1">
      <alignment horizontal="right"/>
    </xf>
    <xf numFmtId="4" fontId="10" fillId="0" borderId="3" xfId="1" applyNumberFormat="1" applyFont="1" applyBorder="1" applyAlignment="1">
      <alignment horizontal="center"/>
    </xf>
    <xf numFmtId="4" fontId="10" fillId="0" borderId="4" xfId="1" applyNumberFormat="1" applyFont="1" applyBorder="1" applyAlignment="1">
      <alignment horizontal="center"/>
    </xf>
    <xf numFmtId="4" fontId="10" fillId="0" borderId="5" xfId="1" applyNumberFormat="1" applyFont="1" applyBorder="1" applyAlignment="1">
      <alignment horizontal="center"/>
    </xf>
    <xf numFmtId="4" fontId="10" fillId="0" borderId="0" xfId="1" applyNumberFormat="1" applyFont="1" applyAlignment="1">
      <alignment horizontal="center"/>
    </xf>
    <xf numFmtId="170" fontId="12" fillId="0" borderId="0" xfId="1" applyNumberFormat="1" applyFont="1" applyAlignment="1">
      <alignment horizontal="center"/>
    </xf>
    <xf numFmtId="173" fontId="10" fillId="0" borderId="0" xfId="1" applyNumberFormat="1" applyFont="1"/>
    <xf numFmtId="174" fontId="10" fillId="0" borderId="0" xfId="1" applyNumberFormat="1" applyFont="1"/>
    <xf numFmtId="4" fontId="9" fillId="0" borderId="3" xfId="1" applyNumberFormat="1" applyFont="1" applyBorder="1" applyAlignment="1">
      <alignment horizontal="center"/>
    </xf>
    <xf numFmtId="4" fontId="9" fillId="0" borderId="4" xfId="1" applyNumberFormat="1" applyFont="1" applyBorder="1" applyAlignment="1">
      <alignment horizontal="center"/>
    </xf>
    <xf numFmtId="4" fontId="9" fillId="0" borderId="5" xfId="1" applyNumberFormat="1" applyFont="1" applyBorder="1" applyAlignment="1">
      <alignment horizontal="center"/>
    </xf>
    <xf numFmtId="4" fontId="9" fillId="0" borderId="0" xfId="1" applyNumberFormat="1" applyFont="1" applyAlignment="1">
      <alignment horizontal="center"/>
    </xf>
    <xf numFmtId="0" fontId="13" fillId="0" borderId="0" xfId="1" quotePrefix="1" applyFont="1"/>
    <xf numFmtId="168" fontId="10" fillId="0" borderId="0" xfId="1" quotePrefix="1" applyNumberFormat="1" applyFont="1" applyAlignment="1">
      <alignment horizontal="left"/>
    </xf>
    <xf numFmtId="169" fontId="10" fillId="0" borderId="0" xfId="1" quotePrefix="1" applyNumberFormat="1" applyFont="1" applyAlignment="1">
      <alignment horizontal="left"/>
    </xf>
    <xf numFmtId="170" fontId="10" fillId="0" borderId="0" xfId="1" quotePrefix="1" applyNumberFormat="1" applyFont="1" applyAlignment="1">
      <alignment horizontal="right"/>
    </xf>
    <xf numFmtId="167" fontId="10" fillId="0" borderId="0" xfId="1" quotePrefix="1" applyNumberFormat="1" applyFont="1" applyAlignment="1">
      <alignment horizontal="left"/>
    </xf>
    <xf numFmtId="170" fontId="9" fillId="0" borderId="2" xfId="1" applyNumberFormat="1" applyFont="1" applyBorder="1" applyAlignment="1">
      <alignment horizontal="right"/>
    </xf>
    <xf numFmtId="170" fontId="9" fillId="0" borderId="0" xfId="1" applyNumberFormat="1" applyFont="1" applyAlignment="1">
      <alignment horizontal="right"/>
    </xf>
    <xf numFmtId="38" fontId="14" fillId="0" borderId="0" xfId="1" applyNumberFormat="1" applyFont="1" applyAlignment="1">
      <alignment horizontal="right"/>
    </xf>
    <xf numFmtId="4" fontId="10" fillId="0" borderId="0" xfId="1" applyNumberFormat="1" applyFont="1" applyAlignment="1">
      <alignment horizontal="right"/>
    </xf>
    <xf numFmtId="170" fontId="9" fillId="0" borderId="0" xfId="2" applyNumberFormat="1" applyFont="1" applyAlignment="1">
      <alignment horizontal="right"/>
    </xf>
    <xf numFmtId="4" fontId="10" fillId="0" borderId="0" xfId="1" applyNumberFormat="1" applyFont="1"/>
    <xf numFmtId="14" fontId="10" fillId="0" borderId="0" xfId="1" applyNumberFormat="1" applyFont="1"/>
    <xf numFmtId="4" fontId="9" fillId="0" borderId="0" xfId="1" applyNumberFormat="1" applyFont="1"/>
    <xf numFmtId="4" fontId="15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7" fontId="9" fillId="0" borderId="0" xfId="1" applyNumberFormat="1" applyFont="1" applyAlignment="1">
      <alignment horizontal="center"/>
    </xf>
  </cellXfs>
  <cellStyles count="3">
    <cellStyle name="Millares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workbookViewId="0">
      <selection activeCell="J21" sqref="J21"/>
    </sheetView>
  </sheetViews>
  <sheetFormatPr baseColWidth="10" defaultRowHeight="12" x14ac:dyDescent="0.2"/>
  <cols>
    <col min="1" max="1" width="11.42578125" style="6"/>
    <col min="2" max="2" width="42.28515625" style="6" customWidth="1"/>
    <col min="3" max="12" width="14.28515625" style="6" customWidth="1"/>
    <col min="13" max="16384" width="11.42578125" style="6"/>
  </cols>
  <sheetData>
    <row r="1" spans="1:13" x14ac:dyDescent="0.2">
      <c r="A1" s="5" t="s">
        <v>59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">
      <c r="A2" s="5" t="s">
        <v>60</v>
      </c>
      <c r="B2" s="5" t="s">
        <v>61</v>
      </c>
      <c r="C2" s="5"/>
      <c r="D2" s="5"/>
      <c r="E2" s="5"/>
      <c r="F2" s="5"/>
      <c r="G2" s="5"/>
      <c r="H2" s="5"/>
      <c r="I2" s="5"/>
      <c r="J2" s="5"/>
      <c r="K2" s="7"/>
      <c r="L2" s="5"/>
      <c r="M2" s="5"/>
    </row>
    <row r="3" spans="1:13" ht="10.5" customHeight="1" x14ac:dyDescent="0.2">
      <c r="A3" s="5"/>
      <c r="B3" s="5" t="s">
        <v>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7.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">
      <c r="A5" s="5" t="s">
        <v>63</v>
      </c>
      <c r="B5" s="5" t="s">
        <v>64</v>
      </c>
      <c r="C5" s="5" t="s">
        <v>65</v>
      </c>
      <c r="D5" s="5"/>
      <c r="E5" s="5" t="s">
        <v>66</v>
      </c>
      <c r="F5" s="5"/>
      <c r="G5" s="5" t="s">
        <v>67</v>
      </c>
      <c r="H5" s="5"/>
      <c r="I5" s="5" t="s">
        <v>68</v>
      </c>
      <c r="J5" s="5"/>
      <c r="K5" s="5" t="s">
        <v>69</v>
      </c>
      <c r="L5" s="5"/>
      <c r="M5" s="5"/>
    </row>
    <row r="6" spans="1:13" x14ac:dyDescent="0.2">
      <c r="A6" s="5"/>
      <c r="B6" s="5"/>
      <c r="C6" s="5" t="s">
        <v>70</v>
      </c>
      <c r="D6" s="5" t="s">
        <v>71</v>
      </c>
      <c r="E6" s="5" t="s">
        <v>72</v>
      </c>
      <c r="F6" s="5" t="s">
        <v>73</v>
      </c>
      <c r="G6" s="5" t="s">
        <v>70</v>
      </c>
      <c r="H6" s="5" t="s">
        <v>71</v>
      </c>
      <c r="I6" s="5" t="s">
        <v>74</v>
      </c>
      <c r="J6" s="5" t="s">
        <v>75</v>
      </c>
      <c r="K6" s="5" t="s">
        <v>76</v>
      </c>
      <c r="L6" s="5" t="s">
        <v>77</v>
      </c>
      <c r="M6" s="5"/>
    </row>
    <row r="7" spans="1:13" x14ac:dyDescent="0.2">
      <c r="A7" s="8" t="s">
        <v>78</v>
      </c>
      <c r="B7" s="8" t="s">
        <v>79</v>
      </c>
      <c r="C7" s="9">
        <v>1924334.85</v>
      </c>
      <c r="D7" s="9">
        <v>1685144.59</v>
      </c>
      <c r="E7" s="9">
        <v>239190.26</v>
      </c>
      <c r="F7" s="9" t="s">
        <v>80</v>
      </c>
      <c r="G7" s="9" t="s">
        <v>80</v>
      </c>
      <c r="H7" s="9" t="s">
        <v>80</v>
      </c>
      <c r="I7" s="9">
        <v>239190.26</v>
      </c>
      <c r="J7" s="9" t="s">
        <v>80</v>
      </c>
      <c r="K7" s="9" t="s">
        <v>80</v>
      </c>
      <c r="L7" s="9" t="s">
        <v>80</v>
      </c>
    </row>
    <row r="8" spans="1:13" x14ac:dyDescent="0.2">
      <c r="A8" s="8" t="s">
        <v>81</v>
      </c>
      <c r="B8" s="8" t="s">
        <v>82</v>
      </c>
      <c r="C8" s="9">
        <v>2166219</v>
      </c>
      <c r="D8" s="9">
        <v>2166219</v>
      </c>
      <c r="E8" s="9" t="s">
        <v>80</v>
      </c>
      <c r="F8" s="9">
        <v>0</v>
      </c>
      <c r="G8" s="9" t="s">
        <v>80</v>
      </c>
      <c r="H8" s="9" t="s">
        <v>80</v>
      </c>
      <c r="I8" s="9" t="s">
        <v>80</v>
      </c>
      <c r="J8" s="9">
        <v>0</v>
      </c>
      <c r="K8" s="9" t="s">
        <v>80</v>
      </c>
      <c r="L8" s="9" t="s">
        <v>80</v>
      </c>
    </row>
    <row r="9" spans="1:13" x14ac:dyDescent="0.2">
      <c r="A9" s="8" t="s">
        <v>83</v>
      </c>
      <c r="B9" s="8" t="s">
        <v>84</v>
      </c>
      <c r="C9" s="9">
        <v>1698853.85</v>
      </c>
      <c r="D9" s="9">
        <v>1698853.85</v>
      </c>
      <c r="E9" s="9" t="s">
        <v>80</v>
      </c>
      <c r="F9" s="9">
        <v>0</v>
      </c>
      <c r="G9" s="9" t="s">
        <v>80</v>
      </c>
      <c r="H9" s="9" t="s">
        <v>80</v>
      </c>
      <c r="I9" s="9" t="s">
        <v>80</v>
      </c>
      <c r="J9" s="9">
        <v>0</v>
      </c>
      <c r="K9" s="9" t="s">
        <v>80</v>
      </c>
      <c r="L9" s="9" t="s">
        <v>80</v>
      </c>
    </row>
    <row r="10" spans="1:13" x14ac:dyDescent="0.2">
      <c r="A10" s="8" t="s">
        <v>85</v>
      </c>
      <c r="B10" s="8" t="s">
        <v>86</v>
      </c>
      <c r="C10" s="9">
        <v>154850</v>
      </c>
      <c r="D10" s="9">
        <v>0</v>
      </c>
      <c r="E10" s="9">
        <v>154850</v>
      </c>
      <c r="F10" s="9" t="s">
        <v>80</v>
      </c>
      <c r="G10" s="9" t="s">
        <v>80</v>
      </c>
      <c r="H10" s="9" t="s">
        <v>80</v>
      </c>
      <c r="I10" s="9">
        <v>154850</v>
      </c>
      <c r="J10" s="9" t="s">
        <v>80</v>
      </c>
      <c r="K10" s="9" t="s">
        <v>80</v>
      </c>
      <c r="L10" s="9" t="s">
        <v>80</v>
      </c>
    </row>
    <row r="11" spans="1:13" x14ac:dyDescent="0.2">
      <c r="A11" s="8" t="s">
        <v>87</v>
      </c>
      <c r="B11" s="8" t="s">
        <v>88</v>
      </c>
      <c r="C11" s="9">
        <v>3472.88</v>
      </c>
      <c r="D11" s="9">
        <v>0</v>
      </c>
      <c r="E11" s="9">
        <v>3472.88</v>
      </c>
      <c r="F11" s="9" t="s">
        <v>80</v>
      </c>
      <c r="G11" s="9" t="s">
        <v>80</v>
      </c>
      <c r="H11" s="9" t="s">
        <v>80</v>
      </c>
      <c r="I11" s="9">
        <v>3472.88</v>
      </c>
      <c r="J11" s="9" t="s">
        <v>80</v>
      </c>
      <c r="K11" s="9" t="s">
        <v>80</v>
      </c>
      <c r="L11" s="9" t="s">
        <v>80</v>
      </c>
    </row>
    <row r="12" spans="1:13" x14ac:dyDescent="0.2">
      <c r="A12" s="8" t="s">
        <v>89</v>
      </c>
      <c r="B12" s="8" t="s">
        <v>90</v>
      </c>
      <c r="C12" s="9">
        <v>114008.54</v>
      </c>
      <c r="D12" s="9">
        <v>0</v>
      </c>
      <c r="E12" s="9">
        <v>114008.54</v>
      </c>
      <c r="F12" s="9" t="s">
        <v>80</v>
      </c>
      <c r="G12" s="9" t="s">
        <v>80</v>
      </c>
      <c r="H12" s="9" t="s">
        <v>80</v>
      </c>
      <c r="I12" s="9">
        <v>114008.54</v>
      </c>
      <c r="J12" s="9" t="s">
        <v>80</v>
      </c>
      <c r="K12" s="9" t="s">
        <v>80</v>
      </c>
      <c r="L12" s="9" t="s">
        <v>80</v>
      </c>
    </row>
    <row r="13" spans="1:13" x14ac:dyDescent="0.2">
      <c r="A13" s="8" t="s">
        <v>91</v>
      </c>
      <c r="B13" s="8" t="s">
        <v>92</v>
      </c>
      <c r="C13" s="9">
        <v>52921.52</v>
      </c>
      <c r="D13" s="9">
        <v>0</v>
      </c>
      <c r="E13" s="9">
        <v>52921.52</v>
      </c>
      <c r="F13" s="9" t="s">
        <v>80</v>
      </c>
      <c r="G13" s="9" t="s">
        <v>80</v>
      </c>
      <c r="H13" s="9" t="s">
        <v>80</v>
      </c>
      <c r="I13" s="9">
        <v>52921.52</v>
      </c>
      <c r="J13" s="9" t="s">
        <v>80</v>
      </c>
      <c r="K13" s="9" t="s">
        <v>80</v>
      </c>
      <c r="L13" s="9" t="s">
        <v>80</v>
      </c>
    </row>
    <row r="14" spans="1:13" x14ac:dyDescent="0.2">
      <c r="A14" s="8" t="s">
        <v>93</v>
      </c>
      <c r="B14" s="8" t="s">
        <v>94</v>
      </c>
      <c r="C14" s="9">
        <v>4389.83</v>
      </c>
      <c r="D14" s="9">
        <v>0</v>
      </c>
      <c r="E14" s="9">
        <v>4389.83</v>
      </c>
      <c r="F14" s="9" t="s">
        <v>80</v>
      </c>
      <c r="G14" s="9" t="s">
        <v>80</v>
      </c>
      <c r="H14" s="9" t="s">
        <v>80</v>
      </c>
      <c r="I14" s="9">
        <v>4389.83</v>
      </c>
      <c r="J14" s="9" t="s">
        <v>80</v>
      </c>
      <c r="K14" s="9" t="s">
        <v>80</v>
      </c>
      <c r="L14" s="9" t="s">
        <v>80</v>
      </c>
    </row>
    <row r="15" spans="1:13" x14ac:dyDescent="0.2">
      <c r="A15" s="8" t="s">
        <v>95</v>
      </c>
      <c r="B15" s="8" t="s">
        <v>96</v>
      </c>
      <c r="C15" s="9">
        <v>4192756.74</v>
      </c>
      <c r="D15" s="9">
        <v>218.66</v>
      </c>
      <c r="E15" s="9">
        <v>4192538.08</v>
      </c>
      <c r="F15" s="9" t="s">
        <v>80</v>
      </c>
      <c r="G15" s="9" t="s">
        <v>80</v>
      </c>
      <c r="H15" s="9" t="s">
        <v>80</v>
      </c>
      <c r="I15" s="9">
        <v>4192538.08</v>
      </c>
      <c r="J15" s="9" t="s">
        <v>80</v>
      </c>
      <c r="K15" s="9" t="s">
        <v>80</v>
      </c>
      <c r="L15" s="9" t="s">
        <v>80</v>
      </c>
    </row>
    <row r="16" spans="1:13" x14ac:dyDescent="0.2">
      <c r="A16" s="8" t="s">
        <v>97</v>
      </c>
      <c r="B16" s="8" t="s">
        <v>98</v>
      </c>
      <c r="C16" s="9">
        <v>11549.21</v>
      </c>
      <c r="D16" s="9">
        <v>0</v>
      </c>
      <c r="E16" s="9">
        <v>11549.21</v>
      </c>
      <c r="F16" s="9" t="s">
        <v>80</v>
      </c>
      <c r="G16" s="9" t="s">
        <v>80</v>
      </c>
      <c r="H16" s="9" t="s">
        <v>80</v>
      </c>
      <c r="I16" s="9">
        <v>11549.21</v>
      </c>
      <c r="J16" s="9" t="s">
        <v>80</v>
      </c>
      <c r="K16" s="9" t="s">
        <v>80</v>
      </c>
      <c r="L16" s="9" t="s">
        <v>80</v>
      </c>
    </row>
    <row r="17" spans="1:12" x14ac:dyDescent="0.2">
      <c r="A17" s="8" t="s">
        <v>99</v>
      </c>
      <c r="B17" s="8" t="s">
        <v>100</v>
      </c>
      <c r="C17" s="9">
        <v>1152540.0900000001</v>
      </c>
      <c r="D17" s="9">
        <v>585886.16</v>
      </c>
      <c r="E17" s="9">
        <v>566653.93000000005</v>
      </c>
      <c r="F17" s="9" t="s">
        <v>80</v>
      </c>
      <c r="G17" s="9" t="s">
        <v>80</v>
      </c>
      <c r="H17" s="9" t="s">
        <v>80</v>
      </c>
      <c r="I17" s="9">
        <v>566653.93000000005</v>
      </c>
      <c r="J17" s="9" t="s">
        <v>80</v>
      </c>
      <c r="K17" s="9" t="s">
        <v>80</v>
      </c>
      <c r="L17" s="9" t="s">
        <v>80</v>
      </c>
    </row>
    <row r="18" spans="1:12" x14ac:dyDescent="0.2">
      <c r="A18" s="8" t="s">
        <v>101</v>
      </c>
      <c r="B18" s="8" t="s">
        <v>102</v>
      </c>
      <c r="C18" s="9">
        <v>0</v>
      </c>
      <c r="D18" s="9">
        <v>768.69</v>
      </c>
      <c r="E18" s="9" t="s">
        <v>80</v>
      </c>
      <c r="F18" s="9">
        <v>768.69</v>
      </c>
      <c r="G18" s="9" t="s">
        <v>80</v>
      </c>
      <c r="H18" s="9" t="s">
        <v>80</v>
      </c>
      <c r="I18" s="9" t="s">
        <v>80</v>
      </c>
      <c r="J18" s="9">
        <v>768.69</v>
      </c>
      <c r="K18" s="9" t="s">
        <v>80</v>
      </c>
      <c r="L18" s="9" t="s">
        <v>80</v>
      </c>
    </row>
    <row r="19" spans="1:12" x14ac:dyDescent="0.2">
      <c r="A19" s="8" t="s">
        <v>103</v>
      </c>
      <c r="B19" s="8" t="s">
        <v>104</v>
      </c>
      <c r="C19" s="9">
        <v>0</v>
      </c>
      <c r="D19" s="9">
        <v>65139.1</v>
      </c>
      <c r="E19" s="9" t="s">
        <v>80</v>
      </c>
      <c r="F19" s="9">
        <v>65139.1</v>
      </c>
      <c r="G19" s="9" t="s">
        <v>80</v>
      </c>
      <c r="H19" s="9" t="s">
        <v>80</v>
      </c>
      <c r="I19" s="9" t="s">
        <v>80</v>
      </c>
      <c r="J19" s="9">
        <v>65139.1</v>
      </c>
      <c r="K19" s="9" t="s">
        <v>80</v>
      </c>
      <c r="L19" s="9" t="s">
        <v>80</v>
      </c>
    </row>
    <row r="20" spans="1:12" x14ac:dyDescent="0.2">
      <c r="A20" s="8" t="s">
        <v>105</v>
      </c>
      <c r="B20" s="8" t="s">
        <v>106</v>
      </c>
      <c r="C20" s="9">
        <v>0</v>
      </c>
      <c r="D20" s="9">
        <v>21755.85</v>
      </c>
      <c r="E20" s="9" t="s">
        <v>80</v>
      </c>
      <c r="F20" s="9">
        <v>21755.85</v>
      </c>
      <c r="G20" s="9" t="s">
        <v>80</v>
      </c>
      <c r="H20" s="9" t="s">
        <v>80</v>
      </c>
      <c r="I20" s="9" t="s">
        <v>80</v>
      </c>
      <c r="J20" s="9">
        <v>21755.85</v>
      </c>
      <c r="K20" s="9" t="s">
        <v>80</v>
      </c>
      <c r="L20" s="9" t="s">
        <v>80</v>
      </c>
    </row>
    <row r="21" spans="1:12" x14ac:dyDescent="0.2">
      <c r="A21" s="8" t="s">
        <v>107</v>
      </c>
      <c r="B21" s="8" t="s">
        <v>108</v>
      </c>
      <c r="C21" s="9">
        <v>0</v>
      </c>
      <c r="D21" s="9">
        <v>746.25</v>
      </c>
      <c r="E21" s="9" t="s">
        <v>80</v>
      </c>
      <c r="F21" s="9">
        <v>746.25</v>
      </c>
      <c r="G21" s="9" t="s">
        <v>80</v>
      </c>
      <c r="H21" s="9" t="s">
        <v>80</v>
      </c>
      <c r="I21" s="9" t="s">
        <v>80</v>
      </c>
      <c r="J21" s="9">
        <v>746.25</v>
      </c>
      <c r="K21" s="9" t="s">
        <v>80</v>
      </c>
      <c r="L21" s="9" t="s">
        <v>80</v>
      </c>
    </row>
    <row r="22" spans="1:12" x14ac:dyDescent="0.2">
      <c r="A22" s="8" t="s">
        <v>109</v>
      </c>
      <c r="B22" s="8" t="s">
        <v>110</v>
      </c>
      <c r="C22" s="9">
        <v>330815.61</v>
      </c>
      <c r="D22" s="9">
        <v>330815.61</v>
      </c>
      <c r="E22" s="9">
        <v>5.8207660913467401E-11</v>
      </c>
      <c r="F22" s="9" t="s">
        <v>80</v>
      </c>
      <c r="G22" s="9" t="s">
        <v>80</v>
      </c>
      <c r="H22" s="9" t="s">
        <v>80</v>
      </c>
      <c r="I22" s="9">
        <v>5.8207660913467401E-11</v>
      </c>
      <c r="J22" s="9" t="s">
        <v>80</v>
      </c>
      <c r="K22" s="9" t="s">
        <v>80</v>
      </c>
      <c r="L22" s="9" t="s">
        <v>80</v>
      </c>
    </row>
    <row r="23" spans="1:12" x14ac:dyDescent="0.2">
      <c r="A23" s="8" t="s">
        <v>111</v>
      </c>
      <c r="B23" s="8" t="s">
        <v>112</v>
      </c>
      <c r="C23" s="9">
        <v>1310.3599999999999</v>
      </c>
      <c r="D23" s="9">
        <v>1419.84</v>
      </c>
      <c r="E23" s="9" t="s">
        <v>80</v>
      </c>
      <c r="F23" s="9">
        <v>109.48</v>
      </c>
      <c r="G23" s="9" t="s">
        <v>80</v>
      </c>
      <c r="H23" s="9" t="s">
        <v>80</v>
      </c>
      <c r="I23" s="9" t="s">
        <v>80</v>
      </c>
      <c r="J23" s="9">
        <v>109.48</v>
      </c>
      <c r="K23" s="9" t="s">
        <v>80</v>
      </c>
      <c r="L23" s="9" t="s">
        <v>80</v>
      </c>
    </row>
    <row r="24" spans="1:12" x14ac:dyDescent="0.2">
      <c r="A24" s="8" t="s">
        <v>113</v>
      </c>
      <c r="B24" s="8" t="s">
        <v>114</v>
      </c>
      <c r="C24" s="9">
        <v>99</v>
      </c>
      <c r="D24" s="9">
        <v>156</v>
      </c>
      <c r="E24" s="9" t="s">
        <v>80</v>
      </c>
      <c r="F24" s="9">
        <v>57</v>
      </c>
      <c r="G24" s="9" t="s">
        <v>80</v>
      </c>
      <c r="H24" s="9" t="s">
        <v>80</v>
      </c>
      <c r="I24" s="9" t="s">
        <v>80</v>
      </c>
      <c r="J24" s="9">
        <v>57</v>
      </c>
      <c r="K24" s="9" t="s">
        <v>80</v>
      </c>
      <c r="L24" s="9" t="s">
        <v>80</v>
      </c>
    </row>
    <row r="25" spans="1:12" x14ac:dyDescent="0.2">
      <c r="A25" s="8" t="s">
        <v>115</v>
      </c>
      <c r="B25" s="8" t="s">
        <v>116</v>
      </c>
      <c r="C25" s="9">
        <v>7048</v>
      </c>
      <c r="D25" s="9">
        <v>8866</v>
      </c>
      <c r="E25" s="9" t="s">
        <v>80</v>
      </c>
      <c r="F25" s="9">
        <v>1818</v>
      </c>
      <c r="G25" s="9" t="s">
        <v>80</v>
      </c>
      <c r="H25" s="9" t="s">
        <v>80</v>
      </c>
      <c r="I25" s="9" t="s">
        <v>80</v>
      </c>
      <c r="J25" s="9">
        <v>1818</v>
      </c>
      <c r="K25" s="9" t="s">
        <v>80</v>
      </c>
      <c r="L25" s="9" t="s">
        <v>80</v>
      </c>
    </row>
    <row r="26" spans="1:12" x14ac:dyDescent="0.2">
      <c r="A26" s="8" t="s">
        <v>117</v>
      </c>
      <c r="B26" s="8" t="s">
        <v>118</v>
      </c>
      <c r="C26" s="9">
        <v>6237</v>
      </c>
      <c r="D26" s="9">
        <v>6997.5</v>
      </c>
      <c r="E26" s="9" t="s">
        <v>80</v>
      </c>
      <c r="F26" s="9">
        <v>760.5</v>
      </c>
      <c r="G26" s="9" t="s">
        <v>80</v>
      </c>
      <c r="H26" s="9" t="s">
        <v>80</v>
      </c>
      <c r="I26" s="9" t="s">
        <v>80</v>
      </c>
      <c r="J26" s="9">
        <v>760.5</v>
      </c>
      <c r="K26" s="9" t="s">
        <v>80</v>
      </c>
      <c r="L26" s="9" t="s">
        <v>80</v>
      </c>
    </row>
    <row r="27" spans="1:12" x14ac:dyDescent="0.2">
      <c r="A27" s="8" t="s">
        <v>119</v>
      </c>
      <c r="B27" s="8" t="s">
        <v>120</v>
      </c>
      <c r="C27" s="9">
        <v>5014.8999999999996</v>
      </c>
      <c r="D27" s="9">
        <v>5535.9</v>
      </c>
      <c r="E27" s="9" t="s">
        <v>80</v>
      </c>
      <c r="F27" s="9">
        <v>521</v>
      </c>
      <c r="G27" s="9" t="s">
        <v>80</v>
      </c>
      <c r="H27" s="9" t="s">
        <v>80</v>
      </c>
      <c r="I27" s="9" t="s">
        <v>80</v>
      </c>
      <c r="J27" s="9">
        <v>521</v>
      </c>
      <c r="K27" s="9" t="s">
        <v>80</v>
      </c>
      <c r="L27" s="9" t="s">
        <v>80</v>
      </c>
    </row>
    <row r="28" spans="1:12" x14ac:dyDescent="0.2">
      <c r="A28" s="8" t="s">
        <v>121</v>
      </c>
      <c r="B28" s="8" t="s">
        <v>122</v>
      </c>
      <c r="C28" s="9">
        <v>79591</v>
      </c>
      <c r="D28" s="9">
        <v>79591</v>
      </c>
      <c r="E28" s="9" t="s">
        <v>80</v>
      </c>
      <c r="F28" s="9">
        <v>0</v>
      </c>
      <c r="G28" s="9" t="s">
        <v>80</v>
      </c>
      <c r="H28" s="9" t="s">
        <v>80</v>
      </c>
      <c r="I28" s="9" t="s">
        <v>80</v>
      </c>
      <c r="J28" s="9">
        <v>0</v>
      </c>
      <c r="K28" s="9" t="s">
        <v>80</v>
      </c>
      <c r="L28" s="9" t="s">
        <v>80</v>
      </c>
    </row>
    <row r="29" spans="1:12" x14ac:dyDescent="0.2">
      <c r="A29" s="8" t="s">
        <v>123</v>
      </c>
      <c r="B29" s="8" t="s">
        <v>124</v>
      </c>
      <c r="C29" s="9">
        <v>747105.67</v>
      </c>
      <c r="D29" s="9">
        <v>747105.67</v>
      </c>
      <c r="E29" s="9" t="s">
        <v>80</v>
      </c>
      <c r="F29" s="9">
        <v>0</v>
      </c>
      <c r="G29" s="9" t="s">
        <v>80</v>
      </c>
      <c r="H29" s="9" t="s">
        <v>80</v>
      </c>
      <c r="I29" s="9" t="s">
        <v>80</v>
      </c>
      <c r="J29" s="9">
        <v>0</v>
      </c>
      <c r="K29" s="9" t="s">
        <v>80</v>
      </c>
      <c r="L29" s="9" t="s">
        <v>80</v>
      </c>
    </row>
    <row r="30" spans="1:12" x14ac:dyDescent="0.2">
      <c r="A30" s="8" t="s">
        <v>125</v>
      </c>
      <c r="B30" s="8" t="s">
        <v>126</v>
      </c>
      <c r="C30" s="9">
        <v>3252</v>
      </c>
      <c r="D30" s="9">
        <v>3252</v>
      </c>
      <c r="E30" s="9" t="s">
        <v>80</v>
      </c>
      <c r="F30" s="9">
        <v>0</v>
      </c>
      <c r="G30" s="9" t="s">
        <v>80</v>
      </c>
      <c r="H30" s="9" t="s">
        <v>80</v>
      </c>
      <c r="I30" s="9" t="s">
        <v>80</v>
      </c>
      <c r="J30" s="9">
        <v>0</v>
      </c>
      <c r="K30" s="9" t="s">
        <v>80</v>
      </c>
      <c r="L30" s="9" t="s">
        <v>80</v>
      </c>
    </row>
    <row r="31" spans="1:12" x14ac:dyDescent="0.2">
      <c r="A31" s="8" t="s">
        <v>127</v>
      </c>
      <c r="B31" s="8" t="s">
        <v>128</v>
      </c>
      <c r="C31" s="9">
        <v>1487</v>
      </c>
      <c r="D31" s="9">
        <v>1487</v>
      </c>
      <c r="E31" s="9" t="s">
        <v>80</v>
      </c>
      <c r="F31" s="9">
        <v>0</v>
      </c>
      <c r="G31" s="9" t="s">
        <v>80</v>
      </c>
      <c r="H31" s="9" t="s">
        <v>80</v>
      </c>
      <c r="I31" s="9" t="s">
        <v>80</v>
      </c>
      <c r="J31" s="9">
        <v>0</v>
      </c>
      <c r="K31" s="9" t="s">
        <v>80</v>
      </c>
      <c r="L31" s="9" t="s">
        <v>80</v>
      </c>
    </row>
    <row r="32" spans="1:12" x14ac:dyDescent="0.2">
      <c r="A32" s="8" t="s">
        <v>129</v>
      </c>
      <c r="B32" s="8" t="s">
        <v>130</v>
      </c>
      <c r="C32" s="9">
        <v>1485</v>
      </c>
      <c r="D32" s="9">
        <v>1485</v>
      </c>
      <c r="E32" s="9" t="s">
        <v>80</v>
      </c>
      <c r="F32" s="9">
        <v>0</v>
      </c>
      <c r="G32" s="9" t="s">
        <v>80</v>
      </c>
      <c r="H32" s="9" t="s">
        <v>80</v>
      </c>
      <c r="I32" s="9" t="s">
        <v>80</v>
      </c>
      <c r="J32" s="9">
        <v>0</v>
      </c>
      <c r="K32" s="9" t="s">
        <v>80</v>
      </c>
      <c r="L32" s="9" t="s">
        <v>80</v>
      </c>
    </row>
    <row r="33" spans="1:12" x14ac:dyDescent="0.2">
      <c r="A33" s="8" t="s">
        <v>131</v>
      </c>
      <c r="B33" s="8" t="s">
        <v>132</v>
      </c>
      <c r="C33" s="9">
        <v>1090408.79</v>
      </c>
      <c r="D33" s="9">
        <v>1090408.79</v>
      </c>
      <c r="E33" s="9" t="s">
        <v>80</v>
      </c>
      <c r="F33" s="9">
        <v>0</v>
      </c>
      <c r="G33" s="9" t="s">
        <v>80</v>
      </c>
      <c r="H33" s="9" t="s">
        <v>80</v>
      </c>
      <c r="I33" s="9" t="s">
        <v>80</v>
      </c>
      <c r="J33" s="9">
        <v>0</v>
      </c>
      <c r="K33" s="9" t="s">
        <v>80</v>
      </c>
      <c r="L33" s="9" t="s">
        <v>80</v>
      </c>
    </row>
    <row r="34" spans="1:12" x14ac:dyDescent="0.2">
      <c r="A34" s="8" t="s">
        <v>133</v>
      </c>
      <c r="B34" s="8" t="s">
        <v>134</v>
      </c>
      <c r="C34" s="9">
        <v>19518.400000000001</v>
      </c>
      <c r="D34" s="9">
        <v>19518.400000000001</v>
      </c>
      <c r="E34" s="9" t="s">
        <v>80</v>
      </c>
      <c r="F34" s="9">
        <v>0</v>
      </c>
      <c r="G34" s="9" t="s">
        <v>80</v>
      </c>
      <c r="H34" s="9" t="s">
        <v>80</v>
      </c>
      <c r="I34" s="9" t="s">
        <v>80</v>
      </c>
      <c r="J34" s="9">
        <v>0</v>
      </c>
      <c r="K34" s="9" t="s">
        <v>80</v>
      </c>
      <c r="L34" s="9" t="s">
        <v>80</v>
      </c>
    </row>
    <row r="35" spans="1:12" x14ac:dyDescent="0.2">
      <c r="A35" s="8" t="s">
        <v>135</v>
      </c>
      <c r="B35" s="8" t="s">
        <v>136</v>
      </c>
      <c r="C35" s="9">
        <v>212</v>
      </c>
      <c r="D35" s="9">
        <v>212</v>
      </c>
      <c r="E35" s="9" t="s">
        <v>80</v>
      </c>
      <c r="F35" s="9">
        <v>0</v>
      </c>
      <c r="G35" s="9" t="s">
        <v>80</v>
      </c>
      <c r="H35" s="9" t="s">
        <v>80</v>
      </c>
      <c r="I35" s="9" t="s">
        <v>80</v>
      </c>
      <c r="J35" s="9">
        <v>0</v>
      </c>
      <c r="K35" s="9" t="s">
        <v>80</v>
      </c>
      <c r="L35" s="9" t="s">
        <v>80</v>
      </c>
    </row>
    <row r="36" spans="1:12" x14ac:dyDescent="0.2">
      <c r="A36" s="8" t="s">
        <v>137</v>
      </c>
      <c r="B36" s="8" t="s">
        <v>138</v>
      </c>
      <c r="C36" s="9">
        <v>462379.56</v>
      </c>
      <c r="D36" s="9">
        <v>462379.56</v>
      </c>
      <c r="E36" s="9" t="s">
        <v>80</v>
      </c>
      <c r="F36" s="9">
        <v>0</v>
      </c>
      <c r="G36" s="9" t="s">
        <v>80</v>
      </c>
      <c r="H36" s="9" t="s">
        <v>80</v>
      </c>
      <c r="I36" s="9" t="s">
        <v>80</v>
      </c>
      <c r="J36" s="9">
        <v>0</v>
      </c>
      <c r="K36" s="9" t="s">
        <v>80</v>
      </c>
      <c r="L36" s="9" t="s">
        <v>80</v>
      </c>
    </row>
    <row r="37" spans="1:12" x14ac:dyDescent="0.2">
      <c r="A37" s="8" t="s">
        <v>139</v>
      </c>
      <c r="B37" s="8" t="s">
        <v>140</v>
      </c>
      <c r="C37" s="9">
        <v>1889235.21</v>
      </c>
      <c r="D37" s="9">
        <v>4129173.09</v>
      </c>
      <c r="E37" s="9" t="s">
        <v>80</v>
      </c>
      <c r="F37" s="9">
        <v>2239937.88</v>
      </c>
      <c r="G37" s="9" t="s">
        <v>80</v>
      </c>
      <c r="H37" s="9" t="s">
        <v>80</v>
      </c>
      <c r="I37" s="9" t="s">
        <v>80</v>
      </c>
      <c r="J37" s="9">
        <v>2239937.88</v>
      </c>
      <c r="K37" s="9" t="s">
        <v>80</v>
      </c>
      <c r="L37" s="9" t="s">
        <v>80</v>
      </c>
    </row>
    <row r="38" spans="1:12" x14ac:dyDescent="0.2">
      <c r="A38" s="10" t="s">
        <v>141</v>
      </c>
      <c r="B38" s="8" t="s">
        <v>142</v>
      </c>
      <c r="C38" s="9">
        <v>0</v>
      </c>
      <c r="D38" s="9">
        <v>100000</v>
      </c>
      <c r="E38" s="9" t="s">
        <v>80</v>
      </c>
      <c r="F38" s="9">
        <v>100000</v>
      </c>
      <c r="G38" s="9" t="s">
        <v>80</v>
      </c>
      <c r="H38" s="9" t="s">
        <v>80</v>
      </c>
      <c r="I38" s="9" t="s">
        <v>80</v>
      </c>
      <c r="J38" s="9">
        <v>100000</v>
      </c>
      <c r="K38" s="9" t="s">
        <v>80</v>
      </c>
      <c r="L38" s="9" t="s">
        <v>80</v>
      </c>
    </row>
    <row r="39" spans="1:12" x14ac:dyDescent="0.2">
      <c r="A39" s="10" t="s">
        <v>143</v>
      </c>
      <c r="B39" s="8" t="s">
        <v>144</v>
      </c>
      <c r="C39" s="9">
        <v>0</v>
      </c>
      <c r="D39" s="9">
        <v>2364148</v>
      </c>
      <c r="E39" s="9" t="s">
        <v>80</v>
      </c>
      <c r="F39" s="9">
        <v>2364148</v>
      </c>
      <c r="G39" s="9" t="s">
        <v>80</v>
      </c>
      <c r="H39" s="9" t="s">
        <v>80</v>
      </c>
      <c r="I39" s="9" t="s">
        <v>80</v>
      </c>
      <c r="J39" s="9">
        <v>2364148</v>
      </c>
      <c r="K39" s="9" t="s">
        <v>80</v>
      </c>
      <c r="L39" s="9" t="s">
        <v>80</v>
      </c>
    </row>
    <row r="40" spans="1:12" x14ac:dyDescent="0.2">
      <c r="A40" s="8" t="s">
        <v>145</v>
      </c>
      <c r="B40" s="8" t="s">
        <v>122</v>
      </c>
      <c r="C40" s="9">
        <v>88373</v>
      </c>
      <c r="D40" s="9">
        <v>0</v>
      </c>
      <c r="E40" s="9">
        <v>88373</v>
      </c>
      <c r="F40" s="9" t="s">
        <v>80</v>
      </c>
      <c r="G40" s="9">
        <v>88373</v>
      </c>
      <c r="H40" s="9" t="s">
        <v>80</v>
      </c>
      <c r="I40" s="9" t="s">
        <v>80</v>
      </c>
      <c r="J40" s="9" t="s">
        <v>80</v>
      </c>
      <c r="K40" s="9" t="s">
        <v>80</v>
      </c>
      <c r="L40" s="9" t="s">
        <v>80</v>
      </c>
    </row>
    <row r="41" spans="1:12" x14ac:dyDescent="0.2">
      <c r="A41" s="8" t="s">
        <v>146</v>
      </c>
      <c r="B41" s="8" t="s">
        <v>147</v>
      </c>
      <c r="C41" s="9">
        <v>2983</v>
      </c>
      <c r="D41" s="9">
        <v>0</v>
      </c>
      <c r="E41" s="9">
        <v>2983</v>
      </c>
      <c r="F41" s="9" t="s">
        <v>80</v>
      </c>
      <c r="G41" s="9">
        <v>2983</v>
      </c>
      <c r="H41" s="9" t="s">
        <v>80</v>
      </c>
      <c r="I41" s="9" t="s">
        <v>80</v>
      </c>
      <c r="J41" s="9" t="s">
        <v>80</v>
      </c>
      <c r="K41" s="9" t="s">
        <v>80</v>
      </c>
      <c r="L41" s="9" t="s">
        <v>80</v>
      </c>
    </row>
    <row r="42" spans="1:12" x14ac:dyDescent="0.2">
      <c r="A42" s="8" t="s">
        <v>148</v>
      </c>
      <c r="B42" s="8" t="s">
        <v>149</v>
      </c>
      <c r="C42" s="9">
        <v>1700</v>
      </c>
      <c r="D42" s="9">
        <v>0</v>
      </c>
      <c r="E42" s="9">
        <v>1700</v>
      </c>
      <c r="F42" s="9" t="s">
        <v>80</v>
      </c>
      <c r="G42" s="9">
        <v>1700</v>
      </c>
      <c r="H42" s="9" t="s">
        <v>80</v>
      </c>
      <c r="I42" s="9" t="s">
        <v>80</v>
      </c>
      <c r="J42" s="9" t="s">
        <v>80</v>
      </c>
      <c r="K42" s="9" t="s">
        <v>80</v>
      </c>
      <c r="L42" s="9" t="s">
        <v>80</v>
      </c>
    </row>
    <row r="43" spans="1:12" x14ac:dyDescent="0.2">
      <c r="A43" s="8" t="s">
        <v>150</v>
      </c>
      <c r="B43" s="8" t="s">
        <v>151</v>
      </c>
      <c r="C43" s="9">
        <v>3269</v>
      </c>
      <c r="D43" s="9">
        <v>0</v>
      </c>
      <c r="E43" s="9">
        <v>3269</v>
      </c>
      <c r="F43" s="9" t="s">
        <v>80</v>
      </c>
      <c r="G43" s="9">
        <v>3269</v>
      </c>
      <c r="H43" s="9" t="s">
        <v>80</v>
      </c>
      <c r="I43" s="9" t="s">
        <v>80</v>
      </c>
      <c r="J43" s="9" t="s">
        <v>80</v>
      </c>
      <c r="K43" s="9" t="s">
        <v>80</v>
      </c>
      <c r="L43" s="9" t="s">
        <v>80</v>
      </c>
    </row>
    <row r="44" spans="1:12" x14ac:dyDescent="0.2">
      <c r="A44" s="8" t="s">
        <v>152</v>
      </c>
      <c r="B44" s="8" t="s">
        <v>153</v>
      </c>
      <c r="C44" s="9">
        <v>8380</v>
      </c>
      <c r="D44" s="9">
        <v>0</v>
      </c>
      <c r="E44" s="9">
        <v>8380</v>
      </c>
      <c r="F44" s="9" t="s">
        <v>80</v>
      </c>
      <c r="G44" s="9">
        <v>8380</v>
      </c>
      <c r="H44" s="9" t="s">
        <v>80</v>
      </c>
      <c r="I44" s="9" t="s">
        <v>80</v>
      </c>
      <c r="J44" s="9" t="s">
        <v>80</v>
      </c>
      <c r="K44" s="9" t="s">
        <v>80</v>
      </c>
      <c r="L44" s="9" t="s">
        <v>80</v>
      </c>
    </row>
    <row r="45" spans="1:12" x14ac:dyDescent="0.2">
      <c r="A45" s="8" t="s">
        <v>154</v>
      </c>
      <c r="B45" s="8" t="s">
        <v>155</v>
      </c>
      <c r="C45" s="9">
        <v>1485</v>
      </c>
      <c r="D45" s="9">
        <v>0</v>
      </c>
      <c r="E45" s="9">
        <v>1485</v>
      </c>
      <c r="F45" s="9" t="s">
        <v>80</v>
      </c>
      <c r="G45" s="9">
        <v>1485</v>
      </c>
      <c r="H45" s="9" t="s">
        <v>80</v>
      </c>
      <c r="I45" s="9" t="s">
        <v>80</v>
      </c>
      <c r="J45" s="9" t="s">
        <v>80</v>
      </c>
      <c r="K45" s="9" t="s">
        <v>80</v>
      </c>
      <c r="L45" s="9" t="s">
        <v>80</v>
      </c>
    </row>
    <row r="46" spans="1:12" x14ac:dyDescent="0.2">
      <c r="A46" s="8" t="s">
        <v>156</v>
      </c>
      <c r="B46" s="8" t="s">
        <v>157</v>
      </c>
      <c r="C46" s="9">
        <v>67.790000000000006</v>
      </c>
      <c r="D46" s="9">
        <v>0</v>
      </c>
      <c r="E46" s="9">
        <v>67.790000000000006</v>
      </c>
      <c r="F46" s="9" t="s">
        <v>80</v>
      </c>
      <c r="G46" s="9">
        <v>67.790000000000006</v>
      </c>
      <c r="H46" s="9" t="s">
        <v>80</v>
      </c>
      <c r="I46" s="9" t="s">
        <v>80</v>
      </c>
      <c r="J46" s="9" t="s">
        <v>80</v>
      </c>
      <c r="K46" s="9" t="s">
        <v>80</v>
      </c>
      <c r="L46" s="9" t="s">
        <v>80</v>
      </c>
    </row>
    <row r="47" spans="1:12" x14ac:dyDescent="0.2">
      <c r="A47" s="8" t="s">
        <v>158</v>
      </c>
      <c r="B47" s="8" t="s">
        <v>159</v>
      </c>
      <c r="C47" s="9">
        <v>427.96</v>
      </c>
      <c r="D47" s="9">
        <v>0</v>
      </c>
      <c r="E47" s="9">
        <v>427.96</v>
      </c>
      <c r="F47" s="9" t="s">
        <v>80</v>
      </c>
      <c r="G47" s="9">
        <v>427.96</v>
      </c>
      <c r="H47" s="9" t="s">
        <v>80</v>
      </c>
      <c r="I47" s="9" t="s">
        <v>80</v>
      </c>
      <c r="J47" s="9" t="s">
        <v>80</v>
      </c>
      <c r="K47" s="9" t="s">
        <v>80</v>
      </c>
      <c r="L47" s="9" t="s">
        <v>80</v>
      </c>
    </row>
    <row r="48" spans="1:12" x14ac:dyDescent="0.2">
      <c r="A48" s="8" t="s">
        <v>160</v>
      </c>
      <c r="B48" s="8" t="s">
        <v>161</v>
      </c>
      <c r="C48" s="9">
        <v>2033.88</v>
      </c>
      <c r="D48" s="9">
        <v>0</v>
      </c>
      <c r="E48" s="9">
        <v>2033.88</v>
      </c>
      <c r="F48" s="9" t="s">
        <v>80</v>
      </c>
      <c r="G48" s="9">
        <v>2033.88</v>
      </c>
      <c r="H48" s="9" t="s">
        <v>80</v>
      </c>
      <c r="I48" s="9" t="s">
        <v>80</v>
      </c>
      <c r="J48" s="9" t="s">
        <v>80</v>
      </c>
      <c r="K48" s="9" t="s">
        <v>80</v>
      </c>
      <c r="L48" s="9" t="s">
        <v>80</v>
      </c>
    </row>
    <row r="49" spans="1:12" x14ac:dyDescent="0.2">
      <c r="A49" s="8" t="s">
        <v>162</v>
      </c>
      <c r="B49" s="8" t="s">
        <v>163</v>
      </c>
      <c r="C49" s="9">
        <v>1800</v>
      </c>
      <c r="D49" s="9">
        <v>0</v>
      </c>
      <c r="E49" s="9">
        <v>1800</v>
      </c>
      <c r="F49" s="9" t="s">
        <v>80</v>
      </c>
      <c r="G49" s="9">
        <v>1800</v>
      </c>
      <c r="H49" s="9" t="s">
        <v>80</v>
      </c>
      <c r="I49" s="9" t="s">
        <v>80</v>
      </c>
      <c r="J49" s="9" t="s">
        <v>80</v>
      </c>
      <c r="K49" s="9" t="s">
        <v>80</v>
      </c>
      <c r="L49" s="9" t="s">
        <v>80</v>
      </c>
    </row>
    <row r="50" spans="1:12" x14ac:dyDescent="0.2">
      <c r="A50" s="8" t="s">
        <v>164</v>
      </c>
      <c r="B50" s="8" t="s">
        <v>165</v>
      </c>
      <c r="C50" s="9">
        <v>463557.8</v>
      </c>
      <c r="D50" s="9">
        <v>0</v>
      </c>
      <c r="E50" s="9">
        <v>463557.8</v>
      </c>
      <c r="F50" s="9" t="s">
        <v>80</v>
      </c>
      <c r="G50" s="9">
        <v>463557.8</v>
      </c>
      <c r="H50" s="9" t="s">
        <v>80</v>
      </c>
      <c r="I50" s="9" t="s">
        <v>80</v>
      </c>
      <c r="J50" s="9" t="s">
        <v>80</v>
      </c>
      <c r="K50" s="9" t="s">
        <v>80</v>
      </c>
      <c r="L50" s="9" t="s">
        <v>80</v>
      </c>
    </row>
    <row r="51" spans="1:12" x14ac:dyDescent="0.2">
      <c r="A51" s="8" t="s">
        <v>166</v>
      </c>
      <c r="B51" s="8" t="s">
        <v>167</v>
      </c>
      <c r="C51" s="9">
        <v>4237.29</v>
      </c>
      <c r="D51" s="9">
        <v>0</v>
      </c>
      <c r="E51" s="9">
        <v>4237.29</v>
      </c>
      <c r="F51" s="9" t="s">
        <v>80</v>
      </c>
      <c r="G51" s="9">
        <v>4237.29</v>
      </c>
      <c r="H51" s="9" t="s">
        <v>80</v>
      </c>
      <c r="I51" s="9" t="s">
        <v>80</v>
      </c>
      <c r="J51" s="9" t="s">
        <v>80</v>
      </c>
      <c r="K51" s="9" t="s">
        <v>80</v>
      </c>
      <c r="L51" s="9" t="s">
        <v>80</v>
      </c>
    </row>
    <row r="52" spans="1:12" x14ac:dyDescent="0.2">
      <c r="A52" s="8" t="s">
        <v>168</v>
      </c>
      <c r="B52" s="8" t="s">
        <v>169</v>
      </c>
      <c r="C52" s="9">
        <v>20528.96</v>
      </c>
      <c r="D52" s="9">
        <v>0</v>
      </c>
      <c r="E52" s="9">
        <v>20528.96</v>
      </c>
      <c r="F52" s="9" t="s">
        <v>80</v>
      </c>
      <c r="G52" s="9">
        <v>20528.96</v>
      </c>
      <c r="H52" s="9" t="s">
        <v>80</v>
      </c>
      <c r="I52" s="9" t="s">
        <v>80</v>
      </c>
      <c r="J52" s="9" t="s">
        <v>80</v>
      </c>
      <c r="K52" s="9" t="s">
        <v>80</v>
      </c>
      <c r="L52" s="9" t="s">
        <v>80</v>
      </c>
    </row>
    <row r="53" spans="1:12" x14ac:dyDescent="0.2">
      <c r="A53" s="8" t="s">
        <v>170</v>
      </c>
      <c r="B53" s="8" t="s">
        <v>171</v>
      </c>
      <c r="C53" s="9">
        <v>4066.28</v>
      </c>
      <c r="D53" s="9">
        <v>0</v>
      </c>
      <c r="E53" s="9">
        <v>4066.28</v>
      </c>
      <c r="F53" s="9" t="s">
        <v>80</v>
      </c>
      <c r="G53" s="9">
        <v>4066.28</v>
      </c>
      <c r="H53" s="9" t="s">
        <v>80</v>
      </c>
      <c r="I53" s="9" t="s">
        <v>80</v>
      </c>
      <c r="J53" s="9" t="s">
        <v>80</v>
      </c>
      <c r="K53" s="9" t="s">
        <v>80</v>
      </c>
      <c r="L53" s="9" t="s">
        <v>80</v>
      </c>
    </row>
    <row r="54" spans="1:12" x14ac:dyDescent="0.2">
      <c r="A54" s="8" t="s">
        <v>172</v>
      </c>
      <c r="B54" s="8" t="s">
        <v>173</v>
      </c>
      <c r="C54" s="9">
        <v>924.7</v>
      </c>
      <c r="D54" s="9">
        <v>0</v>
      </c>
      <c r="E54" s="9">
        <v>924.7</v>
      </c>
      <c r="F54" s="9" t="s">
        <v>80</v>
      </c>
      <c r="G54" s="9">
        <v>924.7</v>
      </c>
      <c r="H54" s="9" t="s">
        <v>80</v>
      </c>
      <c r="I54" s="9" t="s">
        <v>80</v>
      </c>
      <c r="J54" s="9" t="s">
        <v>80</v>
      </c>
      <c r="K54" s="9" t="s">
        <v>80</v>
      </c>
      <c r="L54" s="9" t="s">
        <v>80</v>
      </c>
    </row>
    <row r="55" spans="1:12" x14ac:dyDescent="0.2">
      <c r="A55" s="8" t="s">
        <v>174</v>
      </c>
      <c r="B55" s="8" t="s">
        <v>175</v>
      </c>
      <c r="C55" s="9">
        <v>24673.55</v>
      </c>
      <c r="D55" s="9">
        <v>0</v>
      </c>
      <c r="E55" s="9">
        <v>24673.55</v>
      </c>
      <c r="F55" s="9" t="s">
        <v>80</v>
      </c>
      <c r="G55" s="9">
        <v>24673.55</v>
      </c>
      <c r="H55" s="9" t="s">
        <v>80</v>
      </c>
      <c r="I55" s="9" t="s">
        <v>80</v>
      </c>
      <c r="J55" s="9" t="s">
        <v>80</v>
      </c>
      <c r="K55" s="9" t="s">
        <v>80</v>
      </c>
      <c r="L55" s="9" t="s">
        <v>80</v>
      </c>
    </row>
    <row r="56" spans="1:12" x14ac:dyDescent="0.2">
      <c r="A56" s="8" t="s">
        <v>176</v>
      </c>
      <c r="B56" s="8" t="s">
        <v>177</v>
      </c>
      <c r="C56" s="9">
        <v>27986.46</v>
      </c>
      <c r="D56" s="9">
        <v>0</v>
      </c>
      <c r="E56" s="9">
        <v>27986.46</v>
      </c>
      <c r="F56" s="9" t="s">
        <v>80</v>
      </c>
      <c r="G56" s="9">
        <v>27986.46</v>
      </c>
      <c r="H56" s="9" t="s">
        <v>80</v>
      </c>
      <c r="I56" s="9" t="s">
        <v>80</v>
      </c>
      <c r="J56" s="9" t="s">
        <v>80</v>
      </c>
      <c r="K56" s="9" t="s">
        <v>80</v>
      </c>
      <c r="L56" s="9" t="s">
        <v>80</v>
      </c>
    </row>
    <row r="57" spans="1:12" x14ac:dyDescent="0.2">
      <c r="A57" s="8" t="s">
        <v>178</v>
      </c>
      <c r="B57" s="8" t="s">
        <v>179</v>
      </c>
      <c r="C57" s="9">
        <v>271.19</v>
      </c>
      <c r="D57" s="9">
        <v>0</v>
      </c>
      <c r="E57" s="9">
        <v>271.19</v>
      </c>
      <c r="F57" s="9" t="s">
        <v>80</v>
      </c>
      <c r="G57" s="9">
        <v>271.19</v>
      </c>
      <c r="H57" s="9" t="s">
        <v>80</v>
      </c>
      <c r="I57" s="9" t="s">
        <v>80</v>
      </c>
      <c r="J57" s="9" t="s">
        <v>80</v>
      </c>
      <c r="K57" s="9" t="s">
        <v>80</v>
      </c>
      <c r="L57" s="9" t="s">
        <v>80</v>
      </c>
    </row>
    <row r="58" spans="1:12" x14ac:dyDescent="0.2">
      <c r="A58" s="8" t="s">
        <v>180</v>
      </c>
      <c r="B58" s="8" t="s">
        <v>181</v>
      </c>
      <c r="C58" s="9">
        <v>245.47</v>
      </c>
      <c r="D58" s="9">
        <v>0</v>
      </c>
      <c r="E58" s="9">
        <v>245.47</v>
      </c>
      <c r="F58" s="9" t="s">
        <v>80</v>
      </c>
      <c r="G58" s="9">
        <v>245.47</v>
      </c>
      <c r="H58" s="9" t="s">
        <v>80</v>
      </c>
      <c r="I58" s="9" t="s">
        <v>80</v>
      </c>
      <c r="J58" s="9" t="s">
        <v>80</v>
      </c>
      <c r="K58" s="9" t="s">
        <v>80</v>
      </c>
      <c r="L58" s="9" t="s">
        <v>80</v>
      </c>
    </row>
    <row r="59" spans="1:12" x14ac:dyDescent="0.2">
      <c r="A59" s="8" t="s">
        <v>182</v>
      </c>
      <c r="B59" s="8" t="s">
        <v>183</v>
      </c>
      <c r="C59" s="9">
        <v>330776.25</v>
      </c>
      <c r="D59" s="9">
        <v>0</v>
      </c>
      <c r="E59" s="9">
        <v>330776.25</v>
      </c>
      <c r="F59" s="9" t="s">
        <v>80</v>
      </c>
      <c r="G59" s="9">
        <v>330776.25</v>
      </c>
      <c r="H59" s="9" t="s">
        <v>80</v>
      </c>
      <c r="I59" s="9" t="s">
        <v>80</v>
      </c>
      <c r="J59" s="9" t="s">
        <v>80</v>
      </c>
      <c r="K59" s="9" t="s">
        <v>80</v>
      </c>
      <c r="L59" s="9" t="s">
        <v>80</v>
      </c>
    </row>
    <row r="60" spans="1:12" x14ac:dyDescent="0.2">
      <c r="A60" s="8" t="s">
        <v>184</v>
      </c>
      <c r="B60" s="8" t="s">
        <v>185</v>
      </c>
      <c r="C60" s="9">
        <v>3922.3</v>
      </c>
      <c r="D60" s="9">
        <v>0</v>
      </c>
      <c r="E60" s="9">
        <v>3922.3</v>
      </c>
      <c r="F60" s="9" t="s">
        <v>80</v>
      </c>
      <c r="G60" s="9">
        <v>3922.3</v>
      </c>
      <c r="H60" s="9" t="s">
        <v>80</v>
      </c>
      <c r="I60" s="9" t="s">
        <v>80</v>
      </c>
      <c r="J60" s="9" t="s">
        <v>80</v>
      </c>
      <c r="K60" s="9" t="s">
        <v>80</v>
      </c>
      <c r="L60" s="9" t="s">
        <v>80</v>
      </c>
    </row>
    <row r="61" spans="1:12" x14ac:dyDescent="0.2">
      <c r="A61" s="8" t="s">
        <v>186</v>
      </c>
      <c r="B61" s="8" t="s">
        <v>187</v>
      </c>
      <c r="C61" s="9">
        <v>21500.61</v>
      </c>
      <c r="D61" s="9">
        <v>0</v>
      </c>
      <c r="E61" s="9">
        <v>21500.61</v>
      </c>
      <c r="F61" s="9" t="s">
        <v>80</v>
      </c>
      <c r="G61" s="9">
        <v>21500.61</v>
      </c>
      <c r="H61" s="9" t="s">
        <v>80</v>
      </c>
      <c r="I61" s="9" t="s">
        <v>80</v>
      </c>
      <c r="J61" s="9" t="s">
        <v>80</v>
      </c>
      <c r="K61" s="9" t="s">
        <v>80</v>
      </c>
      <c r="L61" s="9" t="s">
        <v>80</v>
      </c>
    </row>
    <row r="62" spans="1:12" x14ac:dyDescent="0.2">
      <c r="A62" s="8" t="s">
        <v>188</v>
      </c>
      <c r="B62" s="8" t="s">
        <v>189</v>
      </c>
      <c r="C62" s="9">
        <v>1697.09</v>
      </c>
      <c r="D62" s="9">
        <v>0</v>
      </c>
      <c r="E62" s="9">
        <v>1697.09</v>
      </c>
      <c r="F62" s="9" t="s">
        <v>80</v>
      </c>
      <c r="G62" s="9">
        <v>1697.09</v>
      </c>
      <c r="H62" s="9" t="s">
        <v>80</v>
      </c>
      <c r="I62" s="9" t="s">
        <v>80</v>
      </c>
      <c r="J62" s="9" t="s">
        <v>80</v>
      </c>
      <c r="K62" s="9" t="s">
        <v>80</v>
      </c>
      <c r="L62" s="9" t="s">
        <v>80</v>
      </c>
    </row>
    <row r="63" spans="1:12" x14ac:dyDescent="0.2">
      <c r="A63" s="8" t="s">
        <v>190</v>
      </c>
      <c r="B63" s="8" t="s">
        <v>191</v>
      </c>
      <c r="C63" s="9">
        <v>115764.28</v>
      </c>
      <c r="D63" s="9">
        <v>0</v>
      </c>
      <c r="E63" s="9">
        <v>115764.28</v>
      </c>
      <c r="F63" s="9" t="s">
        <v>80</v>
      </c>
      <c r="G63" s="9">
        <v>115764.28</v>
      </c>
      <c r="H63" s="9" t="s">
        <v>80</v>
      </c>
      <c r="I63" s="9" t="s">
        <v>80</v>
      </c>
      <c r="J63" s="9" t="s">
        <v>80</v>
      </c>
      <c r="K63" s="9" t="s">
        <v>80</v>
      </c>
      <c r="L63" s="9" t="s">
        <v>80</v>
      </c>
    </row>
    <row r="64" spans="1:12" x14ac:dyDescent="0.2">
      <c r="A64" s="8" t="s">
        <v>192</v>
      </c>
      <c r="B64" s="8" t="s">
        <v>193</v>
      </c>
      <c r="C64" s="9">
        <v>1.6</v>
      </c>
      <c r="D64" s="9">
        <v>0</v>
      </c>
      <c r="E64" s="9">
        <v>1.6</v>
      </c>
      <c r="F64" s="9" t="s">
        <v>80</v>
      </c>
      <c r="G64" s="9">
        <v>1.6</v>
      </c>
      <c r="H64" s="9" t="s">
        <v>80</v>
      </c>
      <c r="I64" s="9" t="s">
        <v>80</v>
      </c>
      <c r="J64" s="9" t="s">
        <v>80</v>
      </c>
      <c r="K64" s="9" t="s">
        <v>80</v>
      </c>
      <c r="L64" s="9" t="s">
        <v>80</v>
      </c>
    </row>
    <row r="65" spans="1:12" x14ac:dyDescent="0.2">
      <c r="A65" s="8" t="s">
        <v>194</v>
      </c>
      <c r="B65" s="8" t="s">
        <v>195</v>
      </c>
      <c r="C65" s="9">
        <v>0</v>
      </c>
      <c r="D65" s="9">
        <v>0</v>
      </c>
      <c r="E65" s="9" t="s">
        <v>80</v>
      </c>
      <c r="F65" s="9">
        <v>0</v>
      </c>
      <c r="G65" s="9" t="s">
        <v>80</v>
      </c>
      <c r="H65" s="9">
        <v>0</v>
      </c>
      <c r="I65" s="9" t="s">
        <v>80</v>
      </c>
      <c r="J65" s="9" t="s">
        <v>80</v>
      </c>
      <c r="K65" s="9" t="s">
        <v>80</v>
      </c>
      <c r="L65" s="9" t="s">
        <v>80</v>
      </c>
    </row>
    <row r="66" spans="1:12" x14ac:dyDescent="0.2">
      <c r="A66" s="8" t="s">
        <v>196</v>
      </c>
      <c r="B66" s="8" t="s">
        <v>102</v>
      </c>
      <c r="C66" s="9">
        <v>347.29</v>
      </c>
      <c r="D66" s="9">
        <v>0</v>
      </c>
      <c r="E66" s="9">
        <v>347.29</v>
      </c>
      <c r="F66" s="9" t="s">
        <v>80</v>
      </c>
      <c r="G66" s="9">
        <v>347.29</v>
      </c>
      <c r="H66" s="9" t="s">
        <v>80</v>
      </c>
      <c r="I66" s="9" t="s">
        <v>80</v>
      </c>
      <c r="J66" s="9" t="s">
        <v>80</v>
      </c>
      <c r="K66" s="9" t="s">
        <v>80</v>
      </c>
      <c r="L66" s="9" t="s">
        <v>80</v>
      </c>
    </row>
    <row r="67" spans="1:12" x14ac:dyDescent="0.2">
      <c r="A67" s="8" t="s">
        <v>197</v>
      </c>
      <c r="B67" s="8" t="s">
        <v>198</v>
      </c>
      <c r="C67" s="9">
        <v>11401</v>
      </c>
      <c r="D67" s="9">
        <v>0</v>
      </c>
      <c r="E67" s="9">
        <v>11401</v>
      </c>
      <c r="F67" s="9" t="s">
        <v>80</v>
      </c>
      <c r="G67" s="9">
        <v>11401</v>
      </c>
      <c r="H67" s="9" t="s">
        <v>80</v>
      </c>
      <c r="I67" s="9" t="s">
        <v>80</v>
      </c>
      <c r="J67" s="9" t="s">
        <v>80</v>
      </c>
      <c r="K67" s="9" t="s">
        <v>80</v>
      </c>
      <c r="L67" s="9" t="s">
        <v>80</v>
      </c>
    </row>
    <row r="68" spans="1:12" x14ac:dyDescent="0.2">
      <c r="A68" s="8" t="s">
        <v>199</v>
      </c>
      <c r="B68" s="8" t="s">
        <v>200</v>
      </c>
      <c r="C68" s="9">
        <v>12180.62</v>
      </c>
      <c r="D68" s="9">
        <v>0</v>
      </c>
      <c r="E68" s="9">
        <v>12180.62</v>
      </c>
      <c r="F68" s="9" t="s">
        <v>80</v>
      </c>
      <c r="G68" s="9">
        <v>12180.62</v>
      </c>
      <c r="H68" s="9" t="s">
        <v>80</v>
      </c>
      <c r="I68" s="9" t="s">
        <v>80</v>
      </c>
      <c r="J68" s="9" t="s">
        <v>80</v>
      </c>
      <c r="K68" s="9" t="s">
        <v>80</v>
      </c>
      <c r="L68" s="9" t="s">
        <v>80</v>
      </c>
    </row>
    <row r="69" spans="1:12" x14ac:dyDescent="0.2">
      <c r="A69" s="8" t="s">
        <v>201</v>
      </c>
      <c r="B69" s="8" t="s">
        <v>202</v>
      </c>
      <c r="C69" s="9">
        <v>438.98</v>
      </c>
      <c r="D69" s="9">
        <v>0</v>
      </c>
      <c r="E69" s="9">
        <v>438.98</v>
      </c>
      <c r="F69" s="9" t="s">
        <v>80</v>
      </c>
      <c r="G69" s="9">
        <v>438.98</v>
      </c>
      <c r="H69" s="9" t="s">
        <v>80</v>
      </c>
      <c r="I69" s="9" t="s">
        <v>80</v>
      </c>
      <c r="J69" s="9" t="s">
        <v>80</v>
      </c>
      <c r="K69" s="9" t="s">
        <v>80</v>
      </c>
      <c r="L69" s="9" t="s">
        <v>80</v>
      </c>
    </row>
    <row r="70" spans="1:12" x14ac:dyDescent="0.2">
      <c r="A70" s="8" t="s">
        <v>203</v>
      </c>
      <c r="B70" s="8" t="s">
        <v>204</v>
      </c>
      <c r="C70" s="9">
        <v>0</v>
      </c>
      <c r="D70" s="9">
        <v>1698853.85</v>
      </c>
      <c r="E70" s="9" t="s">
        <v>80</v>
      </c>
      <c r="F70" s="9">
        <v>1698853.85</v>
      </c>
      <c r="G70" s="9" t="s">
        <v>80</v>
      </c>
      <c r="H70" s="9" t="s">
        <v>80</v>
      </c>
      <c r="I70" s="9" t="s">
        <v>80</v>
      </c>
      <c r="J70" s="9" t="s">
        <v>80</v>
      </c>
      <c r="K70" s="9" t="s">
        <v>80</v>
      </c>
      <c r="L70" s="9">
        <v>1698853.85</v>
      </c>
    </row>
    <row r="71" spans="1:12" x14ac:dyDescent="0.2">
      <c r="A71" s="8" t="s">
        <v>205</v>
      </c>
      <c r="B71" s="8" t="s">
        <v>206</v>
      </c>
      <c r="C71" s="9">
        <v>0</v>
      </c>
      <c r="D71" s="9">
        <v>0</v>
      </c>
      <c r="E71" s="9" t="s">
        <v>80</v>
      </c>
      <c r="F71" s="9">
        <v>0</v>
      </c>
      <c r="G71" s="9" t="s">
        <v>80</v>
      </c>
      <c r="H71" s="9" t="s">
        <v>80</v>
      </c>
      <c r="I71" s="9" t="s">
        <v>80</v>
      </c>
      <c r="J71" s="9" t="s">
        <v>80</v>
      </c>
      <c r="K71" s="9" t="s">
        <v>80</v>
      </c>
      <c r="L71" s="9">
        <v>0</v>
      </c>
    </row>
    <row r="72" spans="1:12" x14ac:dyDescent="0.2">
      <c r="A72" s="8" t="s">
        <v>207</v>
      </c>
      <c r="B72" s="8" t="s">
        <v>208</v>
      </c>
      <c r="C72" s="9">
        <v>0</v>
      </c>
      <c r="D72" s="9">
        <v>1155041.3500000001</v>
      </c>
      <c r="E72" s="9" t="s">
        <v>80</v>
      </c>
      <c r="F72" s="9">
        <v>1155041.3500000001</v>
      </c>
      <c r="G72" s="9" t="s">
        <v>80</v>
      </c>
      <c r="H72" s="9">
        <v>1155041.3500000001</v>
      </c>
      <c r="I72" s="9" t="s">
        <v>80</v>
      </c>
      <c r="J72" s="9" t="s">
        <v>80</v>
      </c>
      <c r="K72" s="9" t="s">
        <v>80</v>
      </c>
      <c r="L72" s="9" t="s">
        <v>80</v>
      </c>
    </row>
    <row r="73" spans="1:12" x14ac:dyDescent="0.2">
      <c r="A73" s="8" t="s">
        <v>209</v>
      </c>
      <c r="B73" s="8" t="s">
        <v>210</v>
      </c>
      <c r="C73" s="9">
        <v>1011289.01</v>
      </c>
      <c r="D73" s="9">
        <v>0</v>
      </c>
      <c r="E73" s="9">
        <v>1011289.01</v>
      </c>
      <c r="F73" s="9" t="s">
        <v>80</v>
      </c>
      <c r="G73" s="9" t="s">
        <v>80</v>
      </c>
      <c r="H73" s="9" t="s">
        <v>80</v>
      </c>
      <c r="I73" s="9" t="s">
        <v>80</v>
      </c>
      <c r="J73" s="9" t="s">
        <v>80</v>
      </c>
      <c r="K73" s="9">
        <v>1011289.01</v>
      </c>
      <c r="L73" s="9" t="s">
        <v>80</v>
      </c>
    </row>
    <row r="74" spans="1:12" x14ac:dyDescent="0.2">
      <c r="A74" s="8" t="s">
        <v>211</v>
      </c>
      <c r="B74" s="8" t="s">
        <v>212</v>
      </c>
      <c r="C74" s="9">
        <v>27986.46</v>
      </c>
      <c r="D74" s="9">
        <v>0</v>
      </c>
      <c r="E74" s="9">
        <v>27986.46</v>
      </c>
      <c r="F74" s="9" t="s">
        <v>80</v>
      </c>
      <c r="G74" s="9" t="s">
        <v>80</v>
      </c>
      <c r="H74" s="9" t="s">
        <v>80</v>
      </c>
      <c r="I74" s="9" t="s">
        <v>80</v>
      </c>
      <c r="J74" s="9" t="s">
        <v>80</v>
      </c>
      <c r="K74" s="9">
        <v>27986.46</v>
      </c>
      <c r="L74" s="9" t="s">
        <v>80</v>
      </c>
    </row>
    <row r="75" spans="1:12" x14ac:dyDescent="0.2">
      <c r="A75" s="8" t="s">
        <v>213</v>
      </c>
      <c r="B75" s="8" t="s">
        <v>214</v>
      </c>
      <c r="C75" s="9">
        <v>115765.88</v>
      </c>
      <c r="D75" s="9">
        <v>0</v>
      </c>
      <c r="E75" s="9">
        <v>115765.88</v>
      </c>
      <c r="F75" s="9" t="s">
        <v>80</v>
      </c>
      <c r="G75" s="9" t="s">
        <v>80</v>
      </c>
      <c r="H75" s="9" t="s">
        <v>80</v>
      </c>
      <c r="I75" s="9" t="s">
        <v>80</v>
      </c>
      <c r="J75" s="9" t="s">
        <v>80</v>
      </c>
      <c r="K75" s="9">
        <v>115765.88</v>
      </c>
      <c r="L75" s="9" t="s">
        <v>80</v>
      </c>
    </row>
    <row r="76" spans="1:12" x14ac:dyDescent="0.2">
      <c r="A76" s="8" t="s">
        <v>215</v>
      </c>
      <c r="B76" s="8" t="s">
        <v>195</v>
      </c>
      <c r="C76" s="9">
        <v>0</v>
      </c>
      <c r="D76" s="9">
        <v>0</v>
      </c>
      <c r="E76" s="9" t="s">
        <v>80</v>
      </c>
      <c r="F76" s="9">
        <v>0</v>
      </c>
      <c r="G76" s="9" t="s">
        <v>80</v>
      </c>
      <c r="H76" s="9" t="s">
        <v>80</v>
      </c>
      <c r="I76" s="9" t="s">
        <v>80</v>
      </c>
      <c r="J76" s="9" t="s">
        <v>80</v>
      </c>
      <c r="K76" s="9" t="s">
        <v>80</v>
      </c>
      <c r="L76" s="9">
        <v>0</v>
      </c>
    </row>
    <row r="77" spans="1:12" x14ac:dyDescent="0.2">
      <c r="B77" s="6" t="s">
        <v>216</v>
      </c>
      <c r="C77" s="9">
        <v>18431178.710000008</v>
      </c>
      <c r="D77" s="9">
        <v>18431178.710000005</v>
      </c>
      <c r="E77" s="9">
        <v>7649656.9500000002</v>
      </c>
      <c r="F77" s="9">
        <v>7649656.9499999993</v>
      </c>
      <c r="G77" s="9">
        <v>1155041.3500000001</v>
      </c>
      <c r="H77" s="9">
        <v>1155041.3500000001</v>
      </c>
      <c r="I77" s="9">
        <v>5339574.25</v>
      </c>
      <c r="J77" s="9">
        <v>4795761.75</v>
      </c>
      <c r="K77" s="9">
        <v>1155041.3500000001</v>
      </c>
      <c r="L77" s="9">
        <v>1698853.85</v>
      </c>
    </row>
    <row r="78" spans="1:12" x14ac:dyDescent="0.2">
      <c r="C78" s="9"/>
      <c r="D78" s="9"/>
      <c r="E78" s="9"/>
      <c r="F78" s="9"/>
      <c r="G78" s="9"/>
      <c r="H78" s="9"/>
      <c r="I78" s="9" t="s">
        <v>80</v>
      </c>
      <c r="J78" s="9">
        <v>543812.5</v>
      </c>
      <c r="K78" s="9">
        <v>543812.5</v>
      </c>
      <c r="L78" s="9"/>
    </row>
    <row r="79" spans="1:12" x14ac:dyDescent="0.2">
      <c r="C79" s="9"/>
      <c r="D79" s="9"/>
      <c r="E79" s="9"/>
      <c r="F79" s="9"/>
      <c r="G79" s="9"/>
      <c r="H79" s="9" t="s">
        <v>217</v>
      </c>
      <c r="I79" s="9">
        <v>5339574.25</v>
      </c>
      <c r="J79" s="9">
        <v>5339574.25</v>
      </c>
      <c r="K79" s="9">
        <v>1698853.85</v>
      </c>
      <c r="L79" s="9">
        <v>1698853.85</v>
      </c>
    </row>
  </sheetData>
  <pageMargins left="0.51181102362204722" right="0.31496062992125984" top="0.35433070866141736" bottom="0.15748031496062992" header="0" footer="0"/>
  <pageSetup paperSize="8" scale="8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34" sqref="F34"/>
    </sheetView>
  </sheetViews>
  <sheetFormatPr baseColWidth="10" defaultRowHeight="12" x14ac:dyDescent="0.2"/>
  <cols>
    <col min="1" max="1" width="6.140625" style="6" customWidth="1"/>
    <col min="2" max="2" width="50.7109375" style="6" customWidth="1"/>
    <col min="3" max="3" width="13.5703125" style="6" customWidth="1"/>
    <col min="4" max="4" width="3.85546875" style="6" customWidth="1"/>
    <col min="5" max="5" width="5.5703125" style="6" customWidth="1"/>
    <col min="6" max="6" width="39.85546875" style="6" customWidth="1"/>
    <col min="7" max="7" width="15.140625" style="6" customWidth="1"/>
    <col min="8" max="16384" width="11.42578125" style="6"/>
  </cols>
  <sheetData>
    <row r="1" spans="1:7" x14ac:dyDescent="0.2">
      <c r="A1" s="6" t="s">
        <v>0</v>
      </c>
    </row>
    <row r="2" spans="1:7" x14ac:dyDescent="0.2">
      <c r="A2" s="6" t="s">
        <v>1</v>
      </c>
    </row>
    <row r="3" spans="1:7" x14ac:dyDescent="0.2">
      <c r="A3" s="6" t="s">
        <v>0</v>
      </c>
    </row>
    <row r="4" spans="1:7" x14ac:dyDescent="0.2">
      <c r="A4" s="6" t="s">
        <v>2</v>
      </c>
    </row>
    <row r="5" spans="1:7" x14ac:dyDescent="0.2">
      <c r="A5" s="6" t="s">
        <v>0</v>
      </c>
    </row>
    <row r="6" spans="1:7" x14ac:dyDescent="0.2">
      <c r="A6" s="6" t="s">
        <v>3</v>
      </c>
    </row>
    <row r="7" spans="1:7" x14ac:dyDescent="0.2">
      <c r="A7" s="14">
        <v>1000</v>
      </c>
      <c r="B7" s="14" t="s">
        <v>4</v>
      </c>
      <c r="C7" s="14" t="s">
        <v>5</v>
      </c>
      <c r="E7" s="14">
        <v>2000</v>
      </c>
      <c r="F7" s="14" t="s">
        <v>6</v>
      </c>
      <c r="G7" s="14" t="s">
        <v>5</v>
      </c>
    </row>
    <row r="8" spans="1:7" x14ac:dyDescent="0.2">
      <c r="A8" s="6" t="s">
        <v>7</v>
      </c>
      <c r="B8" s="6" t="s">
        <v>8</v>
      </c>
      <c r="C8" s="6" t="s">
        <v>5</v>
      </c>
      <c r="E8" s="6" t="s">
        <v>7</v>
      </c>
      <c r="F8" s="6" t="s">
        <v>8</v>
      </c>
      <c r="G8" s="6" t="s">
        <v>5</v>
      </c>
    </row>
    <row r="9" spans="1:7" x14ac:dyDescent="0.2">
      <c r="A9" s="6">
        <v>1100</v>
      </c>
      <c r="B9" s="6" t="s">
        <v>9</v>
      </c>
      <c r="C9" s="6" t="s">
        <v>5</v>
      </c>
      <c r="E9" s="6">
        <v>2100</v>
      </c>
      <c r="F9" s="6" t="s">
        <v>10</v>
      </c>
      <c r="G9" s="6" t="s">
        <v>5</v>
      </c>
    </row>
    <row r="10" spans="1:7" x14ac:dyDescent="0.2">
      <c r="A10" s="6" t="s">
        <v>7</v>
      </c>
      <c r="B10" s="6" t="s">
        <v>8</v>
      </c>
      <c r="C10" s="6" t="s">
        <v>5</v>
      </c>
      <c r="E10" s="6" t="s">
        <v>7</v>
      </c>
      <c r="F10" s="6" t="s">
        <v>8</v>
      </c>
      <c r="G10" s="6" t="s">
        <v>5</v>
      </c>
    </row>
    <row r="11" spans="1:7" x14ac:dyDescent="0.2">
      <c r="A11" s="6">
        <v>1101</v>
      </c>
      <c r="B11" s="6" t="s">
        <v>11</v>
      </c>
      <c r="C11" s="15">
        <v>239190.26</v>
      </c>
      <c r="E11" s="6">
        <v>2101</v>
      </c>
      <c r="F11" s="6" t="s">
        <v>12</v>
      </c>
      <c r="G11" s="6">
        <v>0</v>
      </c>
    </row>
    <row r="12" spans="1:7" x14ac:dyDescent="0.2">
      <c r="A12" s="6" t="s">
        <v>7</v>
      </c>
      <c r="B12" s="6" t="s">
        <v>8</v>
      </c>
      <c r="C12" s="16" t="s">
        <v>239</v>
      </c>
      <c r="E12" s="6">
        <v>2102</v>
      </c>
      <c r="F12" s="6" t="s">
        <v>13</v>
      </c>
      <c r="G12" s="15">
        <v>2243203.86</v>
      </c>
    </row>
    <row r="13" spans="1:7" x14ac:dyDescent="0.2">
      <c r="A13" s="6">
        <v>1199</v>
      </c>
      <c r="B13" s="6" t="s">
        <v>14</v>
      </c>
      <c r="C13" s="15">
        <v>239190.26</v>
      </c>
      <c r="E13" s="6" t="s">
        <v>7</v>
      </c>
      <c r="F13" s="6" t="s">
        <v>8</v>
      </c>
      <c r="G13" s="16" t="s">
        <v>241</v>
      </c>
    </row>
    <row r="14" spans="1:7" x14ac:dyDescent="0.2">
      <c r="A14" s="6" t="s">
        <v>7</v>
      </c>
      <c r="B14" s="6" t="s">
        <v>8</v>
      </c>
      <c r="C14" s="6" t="s">
        <v>5</v>
      </c>
      <c r="E14" s="6">
        <v>2199</v>
      </c>
      <c r="F14" s="6" t="s">
        <v>15</v>
      </c>
      <c r="G14" s="15">
        <v>2243203.86</v>
      </c>
    </row>
    <row r="15" spans="1:7" x14ac:dyDescent="0.2">
      <c r="A15" s="6">
        <v>1300</v>
      </c>
      <c r="B15" s="6" t="s">
        <v>16</v>
      </c>
      <c r="C15" s="6" t="s">
        <v>5</v>
      </c>
      <c r="E15" s="6" t="s">
        <v>7</v>
      </c>
      <c r="F15" s="6" t="s">
        <v>8</v>
      </c>
      <c r="G15" s="6" t="s">
        <v>5</v>
      </c>
    </row>
    <row r="16" spans="1:7" x14ac:dyDescent="0.2">
      <c r="A16" s="6" t="s">
        <v>7</v>
      </c>
      <c r="B16" s="6" t="s">
        <v>8</v>
      </c>
      <c r="C16" s="6" t="s">
        <v>5</v>
      </c>
      <c r="E16" s="6">
        <v>2200</v>
      </c>
      <c r="F16" s="6" t="s">
        <v>17</v>
      </c>
      <c r="G16" s="6" t="s">
        <v>5</v>
      </c>
    </row>
    <row r="17" spans="1:7" x14ac:dyDescent="0.2">
      <c r="A17" s="6">
        <v>1307</v>
      </c>
      <c r="B17" s="6" t="s">
        <v>18</v>
      </c>
      <c r="C17" s="15">
        <v>4350860.96</v>
      </c>
      <c r="E17" s="6" t="s">
        <v>7</v>
      </c>
      <c r="F17" s="6" t="s">
        <v>8</v>
      </c>
      <c r="G17" s="6" t="s">
        <v>5</v>
      </c>
    </row>
    <row r="18" spans="1:7" x14ac:dyDescent="0.2">
      <c r="A18" s="6">
        <v>1308</v>
      </c>
      <c r="B18" s="6" t="s">
        <v>19</v>
      </c>
      <c r="C18" s="15">
        <v>82910</v>
      </c>
      <c r="E18" s="6">
        <v>3000</v>
      </c>
      <c r="F18" s="6" t="s">
        <v>20</v>
      </c>
      <c r="G18" s="6" t="s">
        <v>5</v>
      </c>
    </row>
    <row r="19" spans="1:7" x14ac:dyDescent="0.2">
      <c r="A19" s="6">
        <v>1309</v>
      </c>
      <c r="B19" s="6" t="s">
        <v>21</v>
      </c>
      <c r="C19" s="15">
        <v>11549.21</v>
      </c>
      <c r="E19" s="6" t="s">
        <v>7</v>
      </c>
      <c r="F19" s="6" t="s">
        <v>8</v>
      </c>
      <c r="G19" s="6" t="s">
        <v>5</v>
      </c>
    </row>
    <row r="20" spans="1:7" x14ac:dyDescent="0.2">
      <c r="A20" s="6">
        <v>1310</v>
      </c>
      <c r="B20" s="6" t="s">
        <v>22</v>
      </c>
      <c r="C20" s="15">
        <v>566653.93000000005</v>
      </c>
      <c r="E20" s="6">
        <v>3101</v>
      </c>
      <c r="F20" s="6" t="s">
        <v>23</v>
      </c>
      <c r="G20" s="15">
        <v>100000</v>
      </c>
    </row>
    <row r="21" spans="1:7" x14ac:dyDescent="0.2">
      <c r="A21" s="6" t="s">
        <v>7</v>
      </c>
      <c r="B21" s="6" t="s">
        <v>8</v>
      </c>
      <c r="C21" s="16" t="s">
        <v>242</v>
      </c>
      <c r="E21" s="6">
        <v>3107</v>
      </c>
      <c r="F21" s="6" t="s">
        <v>24</v>
      </c>
      <c r="G21" s="15">
        <v>2364148</v>
      </c>
    </row>
    <row r="22" spans="1:7" x14ac:dyDescent="0.2">
      <c r="A22" s="6">
        <v>1399</v>
      </c>
      <c r="B22" s="6" t="s">
        <v>25</v>
      </c>
      <c r="C22" s="15">
        <v>5011974.0999999996</v>
      </c>
      <c r="E22" s="6">
        <v>3110</v>
      </c>
      <c r="F22" s="6" t="s">
        <v>26</v>
      </c>
      <c r="G22" s="15">
        <v>543812.5</v>
      </c>
    </row>
    <row r="23" spans="1:7" x14ac:dyDescent="0.2">
      <c r="A23" s="6" t="s">
        <v>7</v>
      </c>
      <c r="B23" s="6" t="s">
        <v>8</v>
      </c>
      <c r="C23" s="6" t="s">
        <v>5</v>
      </c>
      <c r="E23" s="6" t="s">
        <v>7</v>
      </c>
      <c r="F23" s="6" t="s">
        <v>8</v>
      </c>
      <c r="G23" s="16" t="s">
        <v>241</v>
      </c>
    </row>
    <row r="24" spans="1:7" x14ac:dyDescent="0.2">
      <c r="A24" s="6" t="s">
        <v>7</v>
      </c>
      <c r="B24" s="6" t="s">
        <v>8</v>
      </c>
      <c r="C24" s="6" t="s">
        <v>5</v>
      </c>
      <c r="E24" s="6">
        <v>3199</v>
      </c>
      <c r="F24" s="6" t="s">
        <v>27</v>
      </c>
      <c r="G24" s="15">
        <v>3007960.5</v>
      </c>
    </row>
    <row r="25" spans="1:7" x14ac:dyDescent="0.2">
      <c r="A25" s="6" t="s">
        <v>7</v>
      </c>
      <c r="B25" s="6" t="s">
        <v>8</v>
      </c>
      <c r="C25" s="6" t="s">
        <v>5</v>
      </c>
      <c r="E25" s="6" t="s">
        <v>7</v>
      </c>
      <c r="F25" s="6" t="s">
        <v>8</v>
      </c>
      <c r="G25" s="6" t="s">
        <v>5</v>
      </c>
    </row>
    <row r="26" spans="1:7" x14ac:dyDescent="0.2">
      <c r="A26" s="6" t="s">
        <v>7</v>
      </c>
      <c r="B26" s="6" t="s">
        <v>8</v>
      </c>
      <c r="C26" s="16" t="s">
        <v>239</v>
      </c>
      <c r="E26" s="6" t="s">
        <v>7</v>
      </c>
      <c r="F26" s="6" t="s">
        <v>8</v>
      </c>
      <c r="G26" s="16" t="s">
        <v>240</v>
      </c>
    </row>
    <row r="27" spans="1:7" x14ac:dyDescent="0.2">
      <c r="A27" s="6">
        <v>1999</v>
      </c>
      <c r="B27" s="6" t="s">
        <v>28</v>
      </c>
      <c r="C27" s="15">
        <v>5251164.3600000003</v>
      </c>
      <c r="E27" s="6">
        <v>3999</v>
      </c>
      <c r="F27" s="6" t="s">
        <v>29</v>
      </c>
      <c r="G27" s="15">
        <v>5251164.3600000003</v>
      </c>
    </row>
    <row r="28" spans="1:7" x14ac:dyDescent="0.2">
      <c r="A28" s="6" t="s">
        <v>7</v>
      </c>
      <c r="B28" s="6" t="s">
        <v>8</v>
      </c>
      <c r="E28" s="6" t="s">
        <v>7</v>
      </c>
      <c r="F28" s="6" t="s">
        <v>8</v>
      </c>
    </row>
  </sheetData>
  <pageMargins left="0.31496062992125984" right="0" top="0.74803149606299213" bottom="0.74803149606299213" header="0.31496062992125984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workbookViewId="0">
      <selection activeCell="M15" sqref="M15"/>
    </sheetView>
  </sheetViews>
  <sheetFormatPr baseColWidth="10" defaultRowHeight="15" x14ac:dyDescent="0.25"/>
  <cols>
    <col min="1" max="1" width="2.140625" customWidth="1"/>
    <col min="8" max="8" width="13.85546875" customWidth="1"/>
  </cols>
  <sheetData>
    <row r="1" spans="2:8" x14ac:dyDescent="0.25">
      <c r="B1" s="1"/>
      <c r="C1" s="1"/>
      <c r="D1" s="1" t="s">
        <v>30</v>
      </c>
      <c r="E1" s="1"/>
      <c r="F1" s="1"/>
      <c r="G1" s="1"/>
      <c r="H1" s="1"/>
    </row>
    <row r="2" spans="2:8" x14ac:dyDescent="0.25">
      <c r="B2" s="1"/>
      <c r="C2" s="1"/>
      <c r="D2" s="1" t="s">
        <v>31</v>
      </c>
      <c r="E2" s="1"/>
      <c r="F2" s="1"/>
      <c r="G2" s="1"/>
      <c r="H2" s="1"/>
    </row>
    <row r="3" spans="2:8" x14ac:dyDescent="0.25">
      <c r="B3" s="1"/>
      <c r="C3" s="4" t="s">
        <v>32</v>
      </c>
      <c r="D3" s="1"/>
      <c r="E3" s="1"/>
      <c r="F3" s="1"/>
      <c r="G3" s="1"/>
      <c r="H3" s="1"/>
    </row>
    <row r="4" spans="2:8" x14ac:dyDescent="0.25">
      <c r="B4" s="1"/>
      <c r="C4" s="1"/>
      <c r="D4" s="1" t="s">
        <v>33</v>
      </c>
      <c r="E4" s="1"/>
      <c r="F4" s="1"/>
      <c r="G4" s="1"/>
      <c r="H4" s="1"/>
    </row>
    <row r="7" spans="2:8" x14ac:dyDescent="0.25">
      <c r="B7" s="1" t="s">
        <v>34</v>
      </c>
      <c r="C7" s="1"/>
      <c r="D7" s="1"/>
      <c r="E7" s="1"/>
      <c r="F7" s="1"/>
      <c r="G7" s="1"/>
      <c r="H7" s="1"/>
    </row>
    <row r="8" spans="2:8" x14ac:dyDescent="0.25">
      <c r="B8" s="1" t="s">
        <v>35</v>
      </c>
      <c r="C8" s="1"/>
      <c r="D8" s="1"/>
      <c r="E8" s="1"/>
      <c r="F8" s="1"/>
      <c r="G8" s="1"/>
      <c r="H8" s="2">
        <v>1698853.85</v>
      </c>
    </row>
    <row r="9" spans="2:8" x14ac:dyDescent="0.25">
      <c r="B9" s="1" t="s">
        <v>36</v>
      </c>
      <c r="C9" s="1"/>
      <c r="D9" s="1"/>
      <c r="E9" s="1"/>
      <c r="F9" s="1"/>
      <c r="G9" s="1"/>
      <c r="H9" s="2">
        <v>0</v>
      </c>
    </row>
    <row r="10" spans="2:8" x14ac:dyDescent="0.25">
      <c r="B10" s="1" t="s">
        <v>37</v>
      </c>
      <c r="C10" s="1"/>
      <c r="D10" s="1"/>
      <c r="E10" s="1"/>
      <c r="F10" s="1"/>
      <c r="G10" s="1"/>
      <c r="H10" s="3">
        <v>1698853.85</v>
      </c>
    </row>
    <row r="14" spans="2:8" x14ac:dyDescent="0.25">
      <c r="B14" s="1" t="s">
        <v>38</v>
      </c>
      <c r="C14" s="1"/>
      <c r="D14" s="1"/>
      <c r="E14" s="1"/>
      <c r="F14" s="1"/>
      <c r="G14" s="1"/>
      <c r="H14" s="1"/>
    </row>
    <row r="15" spans="2:8" x14ac:dyDescent="0.25">
      <c r="B15" s="1" t="s">
        <v>39</v>
      </c>
      <c r="C15" s="1"/>
      <c r="D15" s="1"/>
      <c r="E15" s="1"/>
      <c r="F15" s="1"/>
      <c r="G15" s="1"/>
      <c r="H15" s="2">
        <v>0</v>
      </c>
    </row>
    <row r="16" spans="2:8" x14ac:dyDescent="0.25">
      <c r="B16" s="1" t="s">
        <v>40</v>
      </c>
      <c r="C16" s="1"/>
      <c r="D16" s="1"/>
      <c r="E16" s="1"/>
      <c r="F16" s="1"/>
      <c r="G16" s="1"/>
      <c r="H16" s="2">
        <v>0</v>
      </c>
    </row>
    <row r="17" spans="2:8" x14ac:dyDescent="0.25">
      <c r="B17" s="1" t="s">
        <v>41</v>
      </c>
      <c r="C17" s="1"/>
      <c r="D17" s="1"/>
      <c r="E17" s="1"/>
      <c r="F17" s="1"/>
      <c r="G17" s="1"/>
      <c r="H17" s="3">
        <v>0</v>
      </c>
    </row>
    <row r="21" spans="2:8" x14ac:dyDescent="0.25">
      <c r="B21" s="1" t="s">
        <v>42</v>
      </c>
      <c r="C21" s="1"/>
      <c r="D21" s="1"/>
      <c r="E21" s="1"/>
      <c r="F21" s="1"/>
      <c r="G21" s="1"/>
      <c r="H21" s="2">
        <v>1698853.85</v>
      </c>
    </row>
    <row r="23" spans="2:8" x14ac:dyDescent="0.25">
      <c r="B23" s="1" t="s">
        <v>43</v>
      </c>
      <c r="C23" s="1"/>
      <c r="D23" s="1"/>
      <c r="E23" s="1"/>
      <c r="F23" s="1"/>
      <c r="G23" s="1"/>
      <c r="H23" s="2">
        <v>-27986.46</v>
      </c>
    </row>
    <row r="24" spans="2:8" x14ac:dyDescent="0.25">
      <c r="B24" s="1" t="s">
        <v>44</v>
      </c>
      <c r="C24" s="1"/>
      <c r="D24" s="1"/>
      <c r="E24" s="1"/>
      <c r="F24" s="1"/>
      <c r="G24" s="1"/>
      <c r="H24" s="2">
        <v>-1011289.01</v>
      </c>
    </row>
    <row r="25" spans="2:8" x14ac:dyDescent="0.25">
      <c r="B25" s="1" t="s">
        <v>45</v>
      </c>
      <c r="C25" s="1"/>
      <c r="D25" s="1"/>
      <c r="E25" s="1"/>
      <c r="F25" s="1"/>
      <c r="G25" s="1"/>
      <c r="H25" s="2">
        <v>0</v>
      </c>
    </row>
    <row r="26" spans="2:8" x14ac:dyDescent="0.25">
      <c r="B26" s="1" t="s">
        <v>46</v>
      </c>
      <c r="C26" s="1"/>
      <c r="D26" s="1"/>
      <c r="E26" s="1"/>
      <c r="F26" s="1"/>
      <c r="G26" s="1"/>
      <c r="H26" s="2">
        <v>0</v>
      </c>
    </row>
    <row r="27" spans="2:8" x14ac:dyDescent="0.25">
      <c r="B27" s="1" t="s">
        <v>47</v>
      </c>
      <c r="C27" s="1"/>
      <c r="D27" s="1"/>
      <c r="E27" s="1"/>
      <c r="F27" s="1"/>
      <c r="G27" s="1"/>
      <c r="H27" s="2">
        <v>0</v>
      </c>
    </row>
    <row r="28" spans="2:8" x14ac:dyDescent="0.25">
      <c r="B28" s="1" t="s">
        <v>48</v>
      </c>
      <c r="C28" s="1"/>
      <c r="D28" s="1"/>
      <c r="E28" s="1"/>
      <c r="F28" s="1"/>
      <c r="G28" s="1"/>
      <c r="H28" s="2">
        <v>659578.38</v>
      </c>
    </row>
    <row r="30" spans="2:8" x14ac:dyDescent="0.25">
      <c r="B30" s="1" t="s">
        <v>49</v>
      </c>
      <c r="C30" s="1"/>
      <c r="D30" s="1"/>
      <c r="E30" s="1"/>
      <c r="F30" s="1"/>
      <c r="G30" s="1"/>
      <c r="H30" s="2">
        <v>0</v>
      </c>
    </row>
    <row r="31" spans="2:8" x14ac:dyDescent="0.25">
      <c r="B31" s="1" t="s">
        <v>50</v>
      </c>
      <c r="C31" s="1"/>
      <c r="D31" s="1"/>
      <c r="E31" s="1"/>
      <c r="F31" s="1"/>
      <c r="G31" s="1"/>
      <c r="H31" s="2">
        <v>-115765.88</v>
      </c>
    </row>
    <row r="32" spans="2:8" x14ac:dyDescent="0.25">
      <c r="B32" s="1" t="s">
        <v>51</v>
      </c>
      <c r="C32" s="1"/>
      <c r="D32" s="1"/>
      <c r="E32" s="1"/>
      <c r="F32" s="1"/>
      <c r="G32" s="1"/>
      <c r="H32" s="2">
        <v>0</v>
      </c>
    </row>
    <row r="33" spans="2:8" x14ac:dyDescent="0.25">
      <c r="B33" s="1" t="s">
        <v>52</v>
      </c>
      <c r="C33" s="1"/>
      <c r="D33" s="1"/>
      <c r="E33" s="1"/>
      <c r="F33" s="1"/>
      <c r="G33" s="1"/>
      <c r="H33" s="2">
        <v>0</v>
      </c>
    </row>
    <row r="34" spans="2:8" x14ac:dyDescent="0.25">
      <c r="B34" s="1" t="s">
        <v>53</v>
      </c>
      <c r="C34" s="1"/>
      <c r="D34" s="1"/>
      <c r="E34" s="1"/>
      <c r="F34" s="1"/>
      <c r="G34" s="1"/>
      <c r="H34" s="2">
        <v>543812.5</v>
      </c>
    </row>
    <row r="36" spans="2:8" x14ac:dyDescent="0.25">
      <c r="B36" s="1" t="s">
        <v>54</v>
      </c>
      <c r="C36" s="1"/>
      <c r="D36" s="1"/>
      <c r="E36" s="1"/>
      <c r="F36" s="1"/>
      <c r="G36" s="1"/>
      <c r="H36" s="2">
        <v>0</v>
      </c>
    </row>
    <row r="37" spans="2:8" x14ac:dyDescent="0.25">
      <c r="B37" s="1" t="s">
        <v>55</v>
      </c>
      <c r="C37" s="1"/>
      <c r="D37" s="1"/>
      <c r="E37" s="1"/>
      <c r="F37" s="1"/>
      <c r="G37" s="1"/>
      <c r="H37" s="2">
        <v>0</v>
      </c>
    </row>
    <row r="38" spans="2:8" x14ac:dyDescent="0.25">
      <c r="B38" s="1" t="s">
        <v>56</v>
      </c>
      <c r="C38" s="1"/>
      <c r="D38" s="1"/>
      <c r="E38" s="1"/>
      <c r="F38" s="1"/>
      <c r="G38" s="1"/>
      <c r="H38" s="2">
        <v>543812.5</v>
      </c>
    </row>
    <row r="40" spans="2:8" x14ac:dyDescent="0.25">
      <c r="B40" s="1" t="s">
        <v>57</v>
      </c>
      <c r="C40" s="1"/>
      <c r="D40" s="1"/>
      <c r="E40" s="1"/>
      <c r="F40" s="1"/>
      <c r="G40" s="1"/>
      <c r="H40" s="2">
        <v>0</v>
      </c>
    </row>
    <row r="41" spans="2:8" x14ac:dyDescent="0.25">
      <c r="B41" s="1" t="s">
        <v>58</v>
      </c>
      <c r="C41" s="1"/>
      <c r="D41" s="1"/>
      <c r="E41" s="1"/>
      <c r="F41" s="1"/>
      <c r="G41" s="1"/>
      <c r="H41" s="3">
        <v>543812.5</v>
      </c>
    </row>
  </sheetData>
  <pageMargins left="0.51181102362204722" right="0" top="0.74803149606299213" bottom="0.55118110236220474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H28" sqref="H28"/>
    </sheetView>
  </sheetViews>
  <sheetFormatPr baseColWidth="10" defaultRowHeight="15" x14ac:dyDescent="0.25"/>
  <cols>
    <col min="1" max="1" width="47.28515625" customWidth="1"/>
    <col min="2" max="2" width="13.28515625" customWidth="1"/>
    <col min="3" max="3" width="15.42578125" customWidth="1"/>
    <col min="4" max="4" width="15" customWidth="1"/>
  </cols>
  <sheetData>
    <row r="1" spans="1:4" x14ac:dyDescent="0.25">
      <c r="A1" s="71" t="s">
        <v>218</v>
      </c>
      <c r="B1" s="71"/>
      <c r="C1" s="71"/>
      <c r="D1" s="71"/>
    </row>
    <row r="2" spans="1:4" x14ac:dyDescent="0.25">
      <c r="A2" s="71" t="s">
        <v>219</v>
      </c>
      <c r="B2" s="71"/>
      <c r="C2" s="71"/>
      <c r="D2" s="71"/>
    </row>
    <row r="3" spans="1:4" x14ac:dyDescent="0.25">
      <c r="A3" s="71" t="s">
        <v>220</v>
      </c>
      <c r="B3" s="71"/>
      <c r="C3" s="71"/>
      <c r="D3" s="71"/>
    </row>
    <row r="4" spans="1:4" x14ac:dyDescent="0.25">
      <c r="A4" s="71" t="s">
        <v>221</v>
      </c>
      <c r="B4" s="71"/>
      <c r="C4" s="71"/>
      <c r="D4" s="71"/>
    </row>
    <row r="6" spans="1:4" ht="30" x14ac:dyDescent="0.25">
      <c r="A6" s="12" t="s">
        <v>222</v>
      </c>
      <c r="B6" s="12" t="s">
        <v>223</v>
      </c>
      <c r="C6" s="12" t="s">
        <v>224</v>
      </c>
      <c r="D6" s="12" t="s">
        <v>225</v>
      </c>
    </row>
    <row r="8" spans="1:4" x14ac:dyDescent="0.25">
      <c r="A8" s="11" t="s">
        <v>226</v>
      </c>
      <c r="B8" s="13">
        <v>100000</v>
      </c>
      <c r="C8" s="13">
        <v>2364148</v>
      </c>
      <c r="D8" s="13">
        <v>2464148</v>
      </c>
    </row>
    <row r="10" spans="1:4" x14ac:dyDescent="0.25">
      <c r="A10" s="11" t="s">
        <v>227</v>
      </c>
      <c r="B10" s="11"/>
      <c r="C10" s="11"/>
      <c r="D10" s="11">
        <v>0</v>
      </c>
    </row>
    <row r="11" spans="1:4" x14ac:dyDescent="0.25">
      <c r="A11" s="11" t="s">
        <v>228</v>
      </c>
      <c r="B11" s="11"/>
      <c r="C11" s="11"/>
      <c r="D11" s="11">
        <v>0</v>
      </c>
    </row>
    <row r="12" spans="1:4" x14ac:dyDescent="0.25">
      <c r="A12" s="11" t="s">
        <v>229</v>
      </c>
      <c r="B12" s="11"/>
      <c r="C12" s="11"/>
      <c r="D12" s="11">
        <v>0</v>
      </c>
    </row>
    <row r="13" spans="1:4" x14ac:dyDescent="0.25">
      <c r="A13" s="11" t="s">
        <v>230</v>
      </c>
      <c r="B13" s="11"/>
      <c r="C13" s="11"/>
      <c r="D13" s="11">
        <v>0</v>
      </c>
    </row>
    <row r="14" spans="1:4" x14ac:dyDescent="0.25">
      <c r="A14" s="11" t="s">
        <v>231</v>
      </c>
      <c r="B14" s="11"/>
      <c r="C14" s="11"/>
      <c r="D14" s="11">
        <v>0</v>
      </c>
    </row>
    <row r="15" spans="1:4" x14ac:dyDescent="0.25">
      <c r="A15" s="11" t="s">
        <v>232</v>
      </c>
      <c r="B15" s="11"/>
      <c r="C15" s="11"/>
      <c r="D15" s="11">
        <v>0</v>
      </c>
    </row>
    <row r="16" spans="1:4" x14ac:dyDescent="0.25">
      <c r="A16" s="11" t="s">
        <v>233</v>
      </c>
      <c r="B16" s="11"/>
      <c r="C16" s="11"/>
      <c r="D16" s="11">
        <v>0</v>
      </c>
    </row>
    <row r="17" spans="1:4" x14ac:dyDescent="0.25">
      <c r="A17" s="11" t="s">
        <v>234</v>
      </c>
      <c r="B17" s="11"/>
      <c r="C17" s="11"/>
      <c r="D17" s="11">
        <v>0</v>
      </c>
    </row>
    <row r="18" spans="1:4" x14ac:dyDescent="0.25">
      <c r="A18" s="11" t="s">
        <v>235</v>
      </c>
      <c r="B18" s="11"/>
      <c r="C18" s="11"/>
      <c r="D18" s="11">
        <v>0</v>
      </c>
    </row>
    <row r="19" spans="1:4" x14ac:dyDescent="0.25">
      <c r="A19" s="11" t="s">
        <v>236</v>
      </c>
      <c r="B19" s="11"/>
      <c r="C19" s="13">
        <v>543812.5</v>
      </c>
      <c r="D19" s="13">
        <v>543812.5</v>
      </c>
    </row>
    <row r="20" spans="1:4" x14ac:dyDescent="0.25">
      <c r="A20" s="11" t="s">
        <v>237</v>
      </c>
      <c r="B20" s="11"/>
      <c r="C20" s="11"/>
      <c r="D20" s="11">
        <v>0</v>
      </c>
    </row>
    <row r="22" spans="1:4" x14ac:dyDescent="0.25">
      <c r="A22" s="11" t="s">
        <v>238</v>
      </c>
      <c r="B22" s="13">
        <v>100000</v>
      </c>
      <c r="C22" s="13">
        <v>2907960.5</v>
      </c>
      <c r="D22" s="13">
        <v>3007960.5</v>
      </c>
    </row>
  </sheetData>
  <mergeCells count="4">
    <mergeCell ref="A1:D1"/>
    <mergeCell ref="A2:D2"/>
    <mergeCell ref="A3:D3"/>
    <mergeCell ref="A4:D4"/>
  </mergeCells>
  <pageMargins left="0.51181102362204722" right="0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F41" sqref="F41"/>
    </sheetView>
  </sheetViews>
  <sheetFormatPr baseColWidth="10" defaultRowHeight="15" x14ac:dyDescent="0.25"/>
  <cols>
    <col min="1" max="1" width="52.5703125" style="11" customWidth="1"/>
    <col min="2" max="2" width="13.140625" style="11" hidden="1" customWidth="1"/>
    <col min="3" max="3" width="13" style="11" customWidth="1"/>
    <col min="4" max="6" width="11.42578125" style="11"/>
    <col min="7" max="7" width="27.42578125" style="11" customWidth="1"/>
    <col min="8" max="9" width="11.42578125" style="11"/>
    <col min="10" max="10" width="40.85546875" style="11" customWidth="1"/>
    <col min="11" max="16384" width="11.42578125" style="11"/>
  </cols>
  <sheetData>
    <row r="1" spans="1:8" x14ac:dyDescent="0.25">
      <c r="D1" s="11" t="s">
        <v>243</v>
      </c>
    </row>
    <row r="3" spans="1:8" ht="18.75" x14ac:dyDescent="0.4">
      <c r="A3" s="72" t="s">
        <v>244</v>
      </c>
      <c r="B3" s="72"/>
      <c r="C3" s="72"/>
      <c r="D3" s="72"/>
      <c r="E3" s="17"/>
      <c r="F3" s="17"/>
      <c r="G3" s="17"/>
      <c r="H3" s="17"/>
    </row>
    <row r="4" spans="1:8" ht="18.75" x14ac:dyDescent="0.4">
      <c r="A4" s="72" t="s">
        <v>245</v>
      </c>
      <c r="B4" s="72"/>
      <c r="C4" s="72"/>
      <c r="D4" s="72"/>
      <c r="E4" s="17"/>
      <c r="F4" s="17"/>
      <c r="G4" s="17"/>
      <c r="H4" s="17"/>
    </row>
    <row r="5" spans="1:8" ht="18.75" x14ac:dyDescent="0.4">
      <c r="A5" s="73" t="s">
        <v>246</v>
      </c>
      <c r="B5" s="73"/>
      <c r="C5" s="73"/>
      <c r="D5" s="73"/>
      <c r="E5" s="18"/>
      <c r="F5" s="18"/>
      <c r="G5" s="18"/>
      <c r="H5" s="18"/>
    </row>
    <row r="6" spans="1:8" ht="18.75" x14ac:dyDescent="0.4">
      <c r="A6" s="73">
        <v>2017</v>
      </c>
      <c r="B6" s="73"/>
      <c r="C6" s="73"/>
      <c r="D6" s="73"/>
      <c r="E6" s="18"/>
      <c r="F6" s="18"/>
      <c r="G6" s="18"/>
      <c r="H6" s="18"/>
    </row>
    <row r="7" spans="1:8" x14ac:dyDescent="0.25">
      <c r="A7" s="74" t="s">
        <v>247</v>
      </c>
      <c r="B7" s="74"/>
      <c r="C7" s="74"/>
      <c r="D7" s="19"/>
      <c r="E7" s="19"/>
      <c r="F7" s="19"/>
      <c r="G7" s="19"/>
      <c r="H7" s="19"/>
    </row>
    <row r="8" spans="1:8" x14ac:dyDescent="0.25">
      <c r="A8" s="20"/>
      <c r="B8" s="20"/>
      <c r="C8" s="20"/>
      <c r="D8" s="20"/>
      <c r="E8" s="19"/>
      <c r="F8" s="19"/>
      <c r="G8" s="19"/>
      <c r="H8" s="19"/>
    </row>
    <row r="9" spans="1:8" x14ac:dyDescent="0.25">
      <c r="B9" s="21">
        <v>2014</v>
      </c>
      <c r="C9" s="21">
        <v>2015</v>
      </c>
    </row>
    <row r="10" spans="1:8" x14ac:dyDescent="0.25">
      <c r="A10" s="4" t="s">
        <v>248</v>
      </c>
    </row>
    <row r="11" spans="1:8" x14ac:dyDescent="0.25">
      <c r="A11" s="11" t="s">
        <v>249</v>
      </c>
      <c r="B11" s="13">
        <v>975136</v>
      </c>
      <c r="C11" s="13">
        <f>+'ESTADO DE RESULTADOS INTEGRALES'!H8</f>
        <v>1698853.85</v>
      </c>
    </row>
    <row r="12" spans="1:8" x14ac:dyDescent="0.25">
      <c r="A12" s="11" t="s">
        <v>250</v>
      </c>
      <c r="B12" s="13"/>
      <c r="C12" s="13"/>
    </row>
    <row r="13" spans="1:8" x14ac:dyDescent="0.25">
      <c r="A13" s="11" t="s">
        <v>251</v>
      </c>
      <c r="B13" s="13"/>
      <c r="C13" s="13"/>
    </row>
    <row r="14" spans="1:8" x14ac:dyDescent="0.25">
      <c r="A14" s="11" t="s">
        <v>252</v>
      </c>
      <c r="B14" s="13"/>
      <c r="C14" s="13"/>
    </row>
    <row r="15" spans="1:8" x14ac:dyDescent="0.25">
      <c r="A15" s="11" t="s">
        <v>253</v>
      </c>
      <c r="B15" s="13">
        <v>-718593</v>
      </c>
      <c r="C15" s="13">
        <v>-1048891.3500000001</v>
      </c>
      <c r="E15" s="13"/>
    </row>
    <row r="16" spans="1:8" x14ac:dyDescent="0.25">
      <c r="A16" s="11" t="s">
        <v>254</v>
      </c>
      <c r="B16" s="13">
        <v>-75800</v>
      </c>
      <c r="C16" s="13">
        <v>-97810</v>
      </c>
    </row>
    <row r="17" spans="1:3" x14ac:dyDescent="0.25">
      <c r="A17" s="11" t="s">
        <v>255</v>
      </c>
      <c r="B17" s="13"/>
      <c r="C17" s="13"/>
    </row>
    <row r="18" spans="1:3" x14ac:dyDescent="0.25">
      <c r="A18" s="11" t="s">
        <v>256</v>
      </c>
      <c r="B18" s="13">
        <v>-6822</v>
      </c>
      <c r="C18" s="13">
        <v>-8340</v>
      </c>
    </row>
    <row r="19" spans="1:3" ht="30" x14ac:dyDescent="0.25">
      <c r="A19" s="22" t="s">
        <v>257</v>
      </c>
      <c r="B19" s="23">
        <f>+B11+B12+B13+B15+B16+B17+B18</f>
        <v>173921</v>
      </c>
      <c r="C19" s="23">
        <f>+C11+C12+C13+C15+C16+C17+C18</f>
        <v>543812.5</v>
      </c>
    </row>
    <row r="20" spans="1:3" x14ac:dyDescent="0.25">
      <c r="B20" s="13"/>
      <c r="C20" s="13"/>
    </row>
    <row r="21" spans="1:3" x14ac:dyDescent="0.25">
      <c r="A21" s="4" t="s">
        <v>258</v>
      </c>
      <c r="B21" s="13"/>
      <c r="C21" s="13"/>
    </row>
    <row r="22" spans="1:3" x14ac:dyDescent="0.25">
      <c r="A22" s="11" t="s">
        <v>259</v>
      </c>
      <c r="B22" s="13"/>
      <c r="C22" s="13"/>
    </row>
    <row r="23" spans="1:3" x14ac:dyDescent="0.25">
      <c r="A23" s="11" t="s">
        <v>252</v>
      </c>
      <c r="B23" s="13"/>
      <c r="C23" s="13"/>
    </row>
    <row r="24" spans="1:3" x14ac:dyDescent="0.25">
      <c r="A24" s="11" t="s">
        <v>260</v>
      </c>
      <c r="B24" s="13"/>
      <c r="C24" s="13"/>
    </row>
    <row r="25" spans="1:3" x14ac:dyDescent="0.25">
      <c r="A25" s="11" t="s">
        <v>261</v>
      </c>
      <c r="B25" s="13"/>
      <c r="C25" s="13"/>
    </row>
    <row r="26" spans="1:3" x14ac:dyDescent="0.25">
      <c r="A26" s="11" t="s">
        <v>262</v>
      </c>
      <c r="B26" s="13"/>
      <c r="C26" s="13"/>
    </row>
    <row r="27" spans="1:3" x14ac:dyDescent="0.25">
      <c r="A27" s="11" t="s">
        <v>263</v>
      </c>
      <c r="B27" s="13"/>
      <c r="C27" s="13"/>
    </row>
    <row r="28" spans="1:3" x14ac:dyDescent="0.25">
      <c r="A28" s="11" t="s">
        <v>264</v>
      </c>
      <c r="B28" s="13">
        <v>-99856</v>
      </c>
      <c r="C28" s="13">
        <v>-42378.05</v>
      </c>
    </row>
    <row r="29" spans="1:3" x14ac:dyDescent="0.25">
      <c r="A29" s="11" t="s">
        <v>265</v>
      </c>
      <c r="B29" s="13">
        <v>-380000</v>
      </c>
      <c r="C29" s="13">
        <v>-1527727.94</v>
      </c>
    </row>
    <row r="30" spans="1:3" x14ac:dyDescent="0.25">
      <c r="A30" s="11" t="s">
        <v>266</v>
      </c>
      <c r="B30" s="13"/>
      <c r="C30" s="13"/>
    </row>
    <row r="31" spans="1:3" x14ac:dyDescent="0.25">
      <c r="A31" s="11" t="s">
        <v>267</v>
      </c>
      <c r="B31" s="13"/>
      <c r="C31" s="13"/>
    </row>
    <row r="32" spans="1:3" ht="30" x14ac:dyDescent="0.25">
      <c r="A32" s="22" t="s">
        <v>268</v>
      </c>
      <c r="B32" s="23">
        <f>+B22+B24+B25+B26+B27+B28+B29+B30+B31</f>
        <v>-479856</v>
      </c>
      <c r="C32" s="23">
        <f>+C22+C24+C25+C26+C27+C28+C29+C30+C31</f>
        <v>-1570105.99</v>
      </c>
    </row>
    <row r="33" spans="1:5" x14ac:dyDescent="0.25">
      <c r="B33" s="13"/>
      <c r="C33" s="13"/>
    </row>
    <row r="34" spans="1:5" x14ac:dyDescent="0.25">
      <c r="A34" s="4" t="s">
        <v>269</v>
      </c>
      <c r="B34" s="13">
        <v>325109</v>
      </c>
      <c r="C34" s="13"/>
    </row>
    <row r="35" spans="1:5" x14ac:dyDescent="0.25">
      <c r="A35" s="11" t="s">
        <v>270</v>
      </c>
      <c r="B35" s="13"/>
      <c r="C35" s="13">
        <v>570491.37</v>
      </c>
    </row>
    <row r="36" spans="1:5" x14ac:dyDescent="0.25">
      <c r="A36" s="11" t="s">
        <v>252</v>
      </c>
      <c r="B36" s="13">
        <f>+B32+B34</f>
        <v>-154747</v>
      </c>
      <c r="C36" s="13"/>
    </row>
    <row r="37" spans="1:5" x14ac:dyDescent="0.25">
      <c r="A37" s="11" t="s">
        <v>271</v>
      </c>
      <c r="C37" s="11">
        <v>0</v>
      </c>
    </row>
    <row r="38" spans="1:5" ht="30" x14ac:dyDescent="0.25">
      <c r="A38" s="22" t="s">
        <v>272</v>
      </c>
      <c r="C38" s="13">
        <f>+C35-C36</f>
        <v>570491.37</v>
      </c>
    </row>
    <row r="39" spans="1:5" x14ac:dyDescent="0.25">
      <c r="C39" s="13"/>
    </row>
    <row r="40" spans="1:5" x14ac:dyDescent="0.25">
      <c r="A40" s="4" t="s">
        <v>273</v>
      </c>
      <c r="B40" s="13">
        <f>+B19+B32+B38</f>
        <v>-305935</v>
      </c>
      <c r="C40" s="13">
        <f>+C19+C32+C38</f>
        <v>-455802.12</v>
      </c>
    </row>
    <row r="41" spans="1:5" x14ac:dyDescent="0.25">
      <c r="A41" s="4"/>
    </row>
    <row r="42" spans="1:5" ht="30" x14ac:dyDescent="0.25">
      <c r="A42" s="22" t="s">
        <v>274</v>
      </c>
      <c r="B42" s="24">
        <v>325109</v>
      </c>
      <c r="C42" s="24">
        <v>694991.89</v>
      </c>
    </row>
    <row r="43" spans="1:5" x14ac:dyDescent="0.25">
      <c r="A43" s="4"/>
    </row>
    <row r="44" spans="1:5" ht="30" x14ac:dyDescent="0.25">
      <c r="A44" s="22" t="s">
        <v>275</v>
      </c>
      <c r="B44" s="23">
        <f>+B40+B42</f>
        <v>19174</v>
      </c>
      <c r="C44" s="23">
        <f>+C40+C42</f>
        <v>239189.77000000002</v>
      </c>
      <c r="E44" s="13"/>
    </row>
  </sheetData>
  <mergeCells count="5">
    <mergeCell ref="A3:D3"/>
    <mergeCell ref="A4:D4"/>
    <mergeCell ref="A5:D5"/>
    <mergeCell ref="A6:D6"/>
    <mergeCell ref="A7: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31"/>
  <sheetViews>
    <sheetView zoomScaleNormal="100" zoomScaleSheetLayoutView="100" workbookViewId="0">
      <selection activeCell="J40" sqref="J40"/>
    </sheetView>
  </sheetViews>
  <sheetFormatPr baseColWidth="10" defaultRowHeight="11.25" x14ac:dyDescent="0.2"/>
  <cols>
    <col min="1" max="1" width="1.42578125" style="26" customWidth="1"/>
    <col min="2" max="2" width="11.7109375" style="26" customWidth="1"/>
    <col min="3" max="3" width="33.28515625" style="26" customWidth="1"/>
    <col min="4" max="4" width="3.7109375" style="26" customWidth="1"/>
    <col min="5" max="5" width="9.85546875" style="27" customWidth="1"/>
    <col min="6" max="6" width="3.28515625" style="28" customWidth="1"/>
    <col min="7" max="7" width="13" style="27" customWidth="1"/>
    <col min="8" max="8" width="15" style="29" customWidth="1"/>
    <col min="9" max="9" width="22.42578125" style="26" bestFit="1" customWidth="1"/>
    <col min="10" max="10" width="29" style="26" bestFit="1" customWidth="1"/>
    <col min="11" max="11" width="11.85546875" style="26" bestFit="1" customWidth="1"/>
    <col min="12" max="12" width="14.7109375" style="26" customWidth="1"/>
    <col min="13" max="13" width="12" style="26" bestFit="1" customWidth="1"/>
    <col min="14" max="14" width="14.42578125" style="26" customWidth="1"/>
    <col min="15" max="15" width="16.5703125" style="26" customWidth="1"/>
    <col min="16" max="16" width="14.42578125" style="26" customWidth="1"/>
    <col min="17" max="17" width="12.140625" style="26" bestFit="1" customWidth="1"/>
    <col min="18" max="19" width="13.7109375" style="26" bestFit="1" customWidth="1"/>
    <col min="20" max="16384" width="11.42578125" style="26"/>
  </cols>
  <sheetData>
    <row r="1" spans="2:18" x14ac:dyDescent="0.2">
      <c r="B1" s="25"/>
    </row>
    <row r="2" spans="2:18" x14ac:dyDescent="0.2">
      <c r="B2" s="25"/>
      <c r="I2" s="30"/>
    </row>
    <row r="3" spans="2:18" x14ac:dyDescent="0.2">
      <c r="I3" s="30"/>
      <c r="Q3" s="31"/>
      <c r="R3" s="31"/>
    </row>
    <row r="4" spans="2:18" x14ac:dyDescent="0.2">
      <c r="B4" s="75" t="s">
        <v>276</v>
      </c>
      <c r="C4" s="75"/>
      <c r="D4" s="75"/>
      <c r="E4" s="75"/>
      <c r="F4" s="75"/>
      <c r="G4" s="75"/>
      <c r="H4" s="75"/>
      <c r="Q4" s="31"/>
      <c r="R4" s="31"/>
    </row>
    <row r="5" spans="2:18" x14ac:dyDescent="0.2">
      <c r="B5" s="75" t="s">
        <v>277</v>
      </c>
      <c r="C5" s="75"/>
      <c r="D5" s="75"/>
      <c r="E5" s="75"/>
      <c r="F5" s="75"/>
      <c r="G5" s="75"/>
      <c r="H5" s="75"/>
      <c r="Q5" s="31"/>
      <c r="R5" s="31"/>
    </row>
    <row r="6" spans="2:18" x14ac:dyDescent="0.2">
      <c r="B6" s="75" t="s">
        <v>278</v>
      </c>
      <c r="C6" s="75"/>
      <c r="D6" s="75"/>
      <c r="E6" s="75"/>
      <c r="F6" s="75"/>
      <c r="G6" s="75"/>
      <c r="H6" s="75"/>
      <c r="Q6" s="31"/>
      <c r="R6" s="32"/>
    </row>
    <row r="7" spans="2:18" x14ac:dyDescent="0.2">
      <c r="B7" s="33"/>
      <c r="C7" s="33"/>
      <c r="D7" s="33"/>
      <c r="E7" s="33"/>
      <c r="F7" s="33"/>
      <c r="G7" s="33"/>
      <c r="H7" s="33"/>
      <c r="Q7" s="31"/>
      <c r="R7" s="32"/>
    </row>
    <row r="8" spans="2:18" x14ac:dyDescent="0.2">
      <c r="B8" s="25" t="s">
        <v>279</v>
      </c>
      <c r="C8" s="25" t="s">
        <v>280</v>
      </c>
      <c r="G8" s="34"/>
      <c r="H8" s="29" t="s">
        <v>281</v>
      </c>
      <c r="Q8" s="31"/>
      <c r="R8" s="32"/>
    </row>
    <row r="9" spans="2:18" x14ac:dyDescent="0.2">
      <c r="C9" s="26" t="s">
        <v>282</v>
      </c>
      <c r="F9" s="35"/>
      <c r="G9" s="36"/>
      <c r="H9" s="37"/>
    </row>
    <row r="10" spans="2:18" x14ac:dyDescent="0.2">
      <c r="C10" s="38" t="s">
        <v>283</v>
      </c>
      <c r="E10" s="39"/>
      <c r="F10" s="26"/>
      <c r="G10" s="40"/>
      <c r="H10" s="37">
        <v>229437.53</v>
      </c>
    </row>
    <row r="11" spans="2:18" x14ac:dyDescent="0.2">
      <c r="C11" s="38" t="s">
        <v>284</v>
      </c>
      <c r="E11" s="26"/>
      <c r="F11" s="26"/>
      <c r="G11" s="41"/>
      <c r="H11" s="37">
        <v>5.76</v>
      </c>
    </row>
    <row r="12" spans="2:18" x14ac:dyDescent="0.2">
      <c r="C12" s="38" t="s">
        <v>285</v>
      </c>
      <c r="E12" s="26"/>
      <c r="F12" s="26"/>
      <c r="G12" s="41"/>
      <c r="H12" s="37">
        <v>9746.9699999999993</v>
      </c>
    </row>
    <row r="13" spans="2:18" x14ac:dyDescent="0.2">
      <c r="C13" s="38"/>
      <c r="E13" s="26"/>
      <c r="F13" s="36"/>
      <c r="G13" s="42"/>
      <c r="H13" s="37"/>
      <c r="I13" s="39"/>
    </row>
    <row r="14" spans="2:18" s="30" customFormat="1" thickBot="1" x14ac:dyDescent="0.2">
      <c r="G14" s="43" t="s">
        <v>286</v>
      </c>
      <c r="H14" s="44">
        <f>SUM(H10:H13)</f>
        <v>239190.26</v>
      </c>
    </row>
    <row r="15" spans="2:18" ht="12.75" thickTop="1" thickBot="1" x14ac:dyDescent="0.25">
      <c r="C15" s="38"/>
    </row>
    <row r="16" spans="2:18" ht="12" thickBot="1" x14ac:dyDescent="0.25">
      <c r="B16" s="30" t="s">
        <v>287</v>
      </c>
      <c r="C16" s="25" t="s">
        <v>288</v>
      </c>
      <c r="E16" s="45" t="s">
        <v>74</v>
      </c>
      <c r="F16" s="46"/>
      <c r="G16" s="46" t="s">
        <v>289</v>
      </c>
      <c r="H16" s="47" t="s">
        <v>290</v>
      </c>
    </row>
    <row r="17" spans="2:10" x14ac:dyDescent="0.2">
      <c r="C17" s="25"/>
      <c r="D17" s="30"/>
      <c r="E17" s="48"/>
      <c r="F17" s="48"/>
      <c r="G17" s="48"/>
      <c r="H17" s="48"/>
    </row>
    <row r="18" spans="2:10" x14ac:dyDescent="0.2">
      <c r="B18" s="25"/>
      <c r="C18" s="38" t="s">
        <v>291</v>
      </c>
      <c r="D18" s="49"/>
      <c r="E18" s="48">
        <v>114008.54</v>
      </c>
      <c r="F18" s="48"/>
      <c r="G18" s="48">
        <v>65139.1</v>
      </c>
      <c r="H18" s="48">
        <f>+E18-G18</f>
        <v>48869.439999999995</v>
      </c>
      <c r="J18" s="50"/>
    </row>
    <row r="19" spans="2:10" x14ac:dyDescent="0.2">
      <c r="C19" s="38" t="s">
        <v>292</v>
      </c>
      <c r="D19" s="49"/>
      <c r="E19" s="48">
        <v>57311.35</v>
      </c>
      <c r="F19" s="48"/>
      <c r="G19" s="48">
        <v>22502.1</v>
      </c>
      <c r="H19" s="48">
        <f>+E19-G19</f>
        <v>34809.25</v>
      </c>
      <c r="J19" s="51"/>
    </row>
    <row r="20" spans="2:10" x14ac:dyDescent="0.2">
      <c r="C20" s="38" t="s">
        <v>293</v>
      </c>
      <c r="D20" s="49"/>
      <c r="E20" s="48">
        <v>3472.88</v>
      </c>
      <c r="F20" s="48"/>
      <c r="G20" s="48">
        <v>768.69</v>
      </c>
      <c r="H20" s="48">
        <f>+E20-G20</f>
        <v>2704.19</v>
      </c>
      <c r="J20" s="51"/>
    </row>
    <row r="21" spans="2:10" x14ac:dyDescent="0.2">
      <c r="C21" s="38" t="s">
        <v>294</v>
      </c>
      <c r="D21" s="49"/>
      <c r="E21" s="48">
        <v>4192538.08</v>
      </c>
      <c r="F21" s="48"/>
      <c r="G21" s="48">
        <v>0</v>
      </c>
      <c r="H21" s="48">
        <f>+E21-G21</f>
        <v>4192538.08</v>
      </c>
      <c r="J21" s="51"/>
    </row>
    <row r="22" spans="2:10" ht="12" thickBot="1" x14ac:dyDescent="0.25">
      <c r="C22" s="38" t="s">
        <v>295</v>
      </c>
      <c r="D22" s="49"/>
      <c r="E22" s="48">
        <v>154850</v>
      </c>
      <c r="F22" s="48"/>
      <c r="G22" s="48"/>
      <c r="H22" s="48">
        <f>+E22-G22</f>
        <v>154850</v>
      </c>
      <c r="J22" s="51"/>
    </row>
    <row r="23" spans="2:10" ht="12" thickBot="1" x14ac:dyDescent="0.25">
      <c r="C23" s="38"/>
      <c r="E23" s="52">
        <f>SUM(E18:E22)</f>
        <v>4522180.8499999996</v>
      </c>
      <c r="F23" s="53"/>
      <c r="G23" s="53">
        <f>SUM(G18:G22)</f>
        <v>88409.89</v>
      </c>
      <c r="H23" s="54">
        <f>SUM(H18:H22)</f>
        <v>4433770.96</v>
      </c>
    </row>
    <row r="24" spans="2:10" ht="12" thickBot="1" x14ac:dyDescent="0.25">
      <c r="C24" s="38"/>
      <c r="E24" s="55"/>
      <c r="F24" s="55"/>
      <c r="G24" s="55"/>
      <c r="H24" s="55"/>
    </row>
    <row r="25" spans="2:10" ht="12" thickBot="1" x14ac:dyDescent="0.25">
      <c r="B25" s="30" t="s">
        <v>296</v>
      </c>
      <c r="C25" s="25" t="s">
        <v>297</v>
      </c>
      <c r="E25" s="45" t="s">
        <v>74</v>
      </c>
      <c r="F25" s="46"/>
      <c r="G25" s="46" t="s">
        <v>289</v>
      </c>
      <c r="H25" s="47" t="s">
        <v>290</v>
      </c>
    </row>
    <row r="26" spans="2:10" x14ac:dyDescent="0.2">
      <c r="C26" s="38"/>
      <c r="E26" s="55"/>
      <c r="F26" s="55"/>
      <c r="G26" s="55"/>
      <c r="H26" s="55"/>
    </row>
    <row r="27" spans="2:10" ht="12" thickBot="1" x14ac:dyDescent="0.25">
      <c r="C27" s="56" t="s">
        <v>98</v>
      </c>
      <c r="E27" s="48">
        <v>11549.21</v>
      </c>
      <c r="F27" s="48"/>
      <c r="G27" s="48">
        <v>0</v>
      </c>
      <c r="H27" s="48">
        <f>+E27-G27</f>
        <v>11549.21</v>
      </c>
    </row>
    <row r="28" spans="2:10" ht="12" thickBot="1" x14ac:dyDescent="0.25">
      <c r="C28" s="38"/>
      <c r="E28" s="52">
        <f>+E27</f>
        <v>11549.21</v>
      </c>
      <c r="F28" s="53"/>
      <c r="G28" s="53">
        <f>+G27</f>
        <v>0</v>
      </c>
      <c r="H28" s="54">
        <f>+H27</f>
        <v>11549.21</v>
      </c>
    </row>
    <row r="29" spans="2:10" x14ac:dyDescent="0.2">
      <c r="E29" s="57"/>
      <c r="F29" s="58"/>
      <c r="G29" s="57"/>
      <c r="H29" s="59"/>
      <c r="I29" s="31"/>
    </row>
    <row r="30" spans="2:10" x14ac:dyDescent="0.2">
      <c r="B30" s="25" t="s">
        <v>298</v>
      </c>
      <c r="C30" s="25" t="s">
        <v>299</v>
      </c>
      <c r="E30" s="57"/>
      <c r="F30" s="58"/>
      <c r="G30" s="57"/>
      <c r="H30" s="29" t="s">
        <v>281</v>
      </c>
      <c r="I30" s="31"/>
    </row>
    <row r="31" spans="2:10" x14ac:dyDescent="0.2">
      <c r="B31" s="25"/>
      <c r="E31" s="26"/>
      <c r="F31" s="26"/>
      <c r="G31" s="26"/>
      <c r="H31" s="26"/>
      <c r="I31" s="31"/>
    </row>
    <row r="32" spans="2:10" x14ac:dyDescent="0.2">
      <c r="B32" s="25"/>
      <c r="C32" s="26" t="s">
        <v>300</v>
      </c>
      <c r="D32" s="60"/>
      <c r="E32" s="57"/>
      <c r="F32" s="58"/>
      <c r="G32" s="57"/>
      <c r="H32" s="59">
        <v>566653.93000000005</v>
      </c>
      <c r="I32" s="31"/>
    </row>
    <row r="33" spans="2:9" ht="12" thickBot="1" x14ac:dyDescent="0.25">
      <c r="D33" s="60"/>
      <c r="E33" s="57"/>
      <c r="F33" s="58"/>
      <c r="G33" s="43" t="s">
        <v>286</v>
      </c>
      <c r="H33" s="61">
        <f>SUM(H31:H32)</f>
        <v>566653.93000000005</v>
      </c>
      <c r="I33" s="31"/>
    </row>
    <row r="34" spans="2:9" ht="12" thickTop="1" x14ac:dyDescent="0.2">
      <c r="D34" s="60"/>
      <c r="E34" s="57"/>
      <c r="F34" s="58"/>
      <c r="G34" s="43"/>
      <c r="H34" s="62"/>
      <c r="I34" s="31"/>
    </row>
    <row r="35" spans="2:9" ht="12.75" x14ac:dyDescent="0.2">
      <c r="B35" s="25" t="s">
        <v>301</v>
      </c>
      <c r="C35" s="30" t="s">
        <v>302</v>
      </c>
      <c r="G35" s="63"/>
    </row>
    <row r="36" spans="2:9" ht="12.75" x14ac:dyDescent="0.2">
      <c r="C36" s="56" t="s">
        <v>112</v>
      </c>
      <c r="G36" s="63"/>
      <c r="H36" s="29">
        <v>109.48</v>
      </c>
    </row>
    <row r="37" spans="2:9" ht="12.75" x14ac:dyDescent="0.2">
      <c r="C37" s="56" t="s">
        <v>114</v>
      </c>
      <c r="G37" s="63"/>
      <c r="H37" s="29">
        <v>57</v>
      </c>
    </row>
    <row r="38" spans="2:9" ht="12.75" x14ac:dyDescent="0.2">
      <c r="C38" s="56" t="s">
        <v>116</v>
      </c>
      <c r="G38" s="63"/>
      <c r="H38" s="64">
        <v>1818</v>
      </c>
    </row>
    <row r="39" spans="2:9" x14ac:dyDescent="0.2">
      <c r="C39" s="56" t="s">
        <v>118</v>
      </c>
      <c r="H39" s="64">
        <v>760.5</v>
      </c>
    </row>
    <row r="40" spans="2:9" x14ac:dyDescent="0.2">
      <c r="C40" s="56" t="s">
        <v>120</v>
      </c>
      <c r="E40" s="57"/>
      <c r="F40" s="58"/>
      <c r="G40" s="57"/>
      <c r="H40" s="59">
        <v>521</v>
      </c>
      <c r="I40" s="31"/>
    </row>
    <row r="41" spans="2:9" ht="12" thickBot="1" x14ac:dyDescent="0.25">
      <c r="E41" s="57"/>
      <c r="F41" s="58"/>
      <c r="G41" s="43" t="s">
        <v>286</v>
      </c>
      <c r="H41" s="44">
        <f>SUM(H36:H40)</f>
        <v>3265.98</v>
      </c>
      <c r="I41" s="31"/>
    </row>
    <row r="42" spans="2:9" ht="12" thickTop="1" x14ac:dyDescent="0.2">
      <c r="E42" s="57"/>
      <c r="F42" s="58"/>
      <c r="G42" s="43"/>
      <c r="H42" s="65"/>
      <c r="I42" s="31"/>
    </row>
    <row r="43" spans="2:9" x14ac:dyDescent="0.2">
      <c r="B43" s="25" t="s">
        <v>303</v>
      </c>
      <c r="C43" s="25" t="s">
        <v>304</v>
      </c>
      <c r="D43" s="60"/>
      <c r="G43" s="34"/>
      <c r="I43" s="31"/>
    </row>
    <row r="44" spans="2:9" x14ac:dyDescent="0.2">
      <c r="B44" s="25"/>
      <c r="C44" s="38"/>
      <c r="G44" s="34"/>
      <c r="I44" s="31"/>
    </row>
    <row r="45" spans="2:9" x14ac:dyDescent="0.2">
      <c r="B45" s="25"/>
      <c r="C45" s="38" t="s">
        <v>305</v>
      </c>
      <c r="D45" s="60"/>
      <c r="G45" s="34"/>
      <c r="H45" s="29">
        <v>2239937.88</v>
      </c>
      <c r="I45" s="31"/>
    </row>
    <row r="46" spans="2:9" ht="12" thickBot="1" x14ac:dyDescent="0.25">
      <c r="B46" s="25"/>
      <c r="C46" s="38"/>
      <c r="D46" s="60"/>
      <c r="G46" s="43" t="s">
        <v>286</v>
      </c>
      <c r="H46" s="44">
        <f>+H45</f>
        <v>2239937.88</v>
      </c>
      <c r="I46" s="31"/>
    </row>
    <row r="47" spans="2:9" ht="12" thickTop="1" x14ac:dyDescent="0.2">
      <c r="B47" s="25"/>
      <c r="C47" s="38"/>
      <c r="E47" s="57"/>
      <c r="F47" s="58"/>
      <c r="G47" s="57"/>
      <c r="H47" s="59"/>
      <c r="I47" s="31"/>
    </row>
    <row r="48" spans="2:9" x14ac:dyDescent="0.2">
      <c r="B48" s="25" t="s">
        <v>306</v>
      </c>
      <c r="C48" s="25" t="s">
        <v>307</v>
      </c>
      <c r="D48" s="60"/>
      <c r="G48" s="34"/>
      <c r="I48" s="31"/>
    </row>
    <row r="49" spans="2:10" x14ac:dyDescent="0.2">
      <c r="B49" s="25"/>
      <c r="C49" s="38"/>
      <c r="G49" s="34"/>
      <c r="I49" s="31"/>
    </row>
    <row r="50" spans="2:10" x14ac:dyDescent="0.2">
      <c r="B50" s="25"/>
      <c r="C50" s="38" t="s">
        <v>308</v>
      </c>
      <c r="D50" s="60"/>
      <c r="G50" s="34"/>
      <c r="H50" s="29">
        <v>10000</v>
      </c>
      <c r="I50" s="31"/>
    </row>
    <row r="51" spans="2:10" x14ac:dyDescent="0.2">
      <c r="B51" s="25"/>
      <c r="C51" s="38" t="s">
        <v>309</v>
      </c>
      <c r="D51" s="60"/>
      <c r="H51" s="29">
        <v>90000</v>
      </c>
      <c r="I51" s="31"/>
    </row>
    <row r="52" spans="2:10" x14ac:dyDescent="0.2">
      <c r="B52" s="25"/>
      <c r="D52" s="60"/>
      <c r="I52" s="31"/>
    </row>
    <row r="53" spans="2:10" ht="12" thickBot="1" x14ac:dyDescent="0.25">
      <c r="B53" s="25"/>
      <c r="G53" s="43" t="s">
        <v>286</v>
      </c>
      <c r="H53" s="44">
        <f>SUM(H49:H52)</f>
        <v>100000</v>
      </c>
      <c r="I53" s="31"/>
    </row>
    <row r="54" spans="2:10" ht="12" thickTop="1" x14ac:dyDescent="0.2"/>
    <row r="57" spans="2:10" x14ac:dyDescent="0.2">
      <c r="C57" s="38"/>
    </row>
    <row r="58" spans="2:10" x14ac:dyDescent="0.2">
      <c r="C58" s="38"/>
      <c r="G58" s="66"/>
      <c r="H58" s="64"/>
      <c r="I58" s="66"/>
      <c r="J58" s="66"/>
    </row>
    <row r="59" spans="2:10" x14ac:dyDescent="0.2">
      <c r="G59" s="66"/>
      <c r="H59" s="64"/>
      <c r="I59" s="66"/>
      <c r="J59" s="66"/>
    </row>
    <row r="60" spans="2:10" x14ac:dyDescent="0.2">
      <c r="E60" s="67"/>
      <c r="G60" s="66"/>
      <c r="H60" s="64"/>
      <c r="I60" s="66"/>
      <c r="J60" s="66"/>
    </row>
    <row r="61" spans="2:10" x14ac:dyDescent="0.2">
      <c r="G61" s="66"/>
      <c r="H61" s="64"/>
      <c r="I61" s="66"/>
      <c r="J61" s="66"/>
    </row>
    <row r="62" spans="2:10" x14ac:dyDescent="0.2">
      <c r="G62" s="66"/>
      <c r="H62" s="64"/>
      <c r="I62" s="66"/>
      <c r="J62" s="66"/>
    </row>
    <row r="63" spans="2:10" x14ac:dyDescent="0.2">
      <c r="G63" s="66"/>
      <c r="H63" s="64"/>
      <c r="I63" s="66"/>
      <c r="J63" s="66"/>
    </row>
    <row r="64" spans="2:10" x14ac:dyDescent="0.2">
      <c r="G64" s="66"/>
      <c r="H64" s="64"/>
      <c r="I64" s="66"/>
      <c r="J64" s="66"/>
    </row>
    <row r="65" spans="5:12" x14ac:dyDescent="0.2">
      <c r="G65" s="68"/>
      <c r="H65" s="69"/>
      <c r="I65" s="66"/>
      <c r="J65" s="66"/>
    </row>
    <row r="66" spans="5:12" x14ac:dyDescent="0.2">
      <c r="G66" s="66"/>
      <c r="H66" s="64"/>
      <c r="I66" s="68"/>
      <c r="J66" s="66"/>
    </row>
    <row r="67" spans="5:12" x14ac:dyDescent="0.2">
      <c r="G67" s="66"/>
      <c r="H67" s="64"/>
      <c r="I67" s="66"/>
      <c r="J67" s="66"/>
    </row>
    <row r="68" spans="5:12" x14ac:dyDescent="0.2">
      <c r="G68" s="38"/>
    </row>
    <row r="69" spans="5:12" x14ac:dyDescent="0.2">
      <c r="G69" s="38"/>
    </row>
    <row r="70" spans="5:12" x14ac:dyDescent="0.2">
      <c r="G70" s="38"/>
    </row>
    <row r="71" spans="5:12" x14ac:dyDescent="0.2">
      <c r="G71" s="38"/>
    </row>
    <row r="72" spans="5:12" x14ac:dyDescent="0.2">
      <c r="G72" s="38"/>
      <c r="H72" s="70"/>
      <c r="I72" s="38"/>
    </row>
    <row r="73" spans="5:12" x14ac:dyDescent="0.2">
      <c r="G73" s="38"/>
      <c r="H73" s="70"/>
      <c r="I73" s="38"/>
    </row>
    <row r="74" spans="5:12" x14ac:dyDescent="0.2">
      <c r="G74" s="38"/>
      <c r="H74" s="70"/>
      <c r="I74" s="38"/>
    </row>
    <row r="75" spans="5:12" x14ac:dyDescent="0.2">
      <c r="G75" s="38"/>
      <c r="H75" s="70"/>
      <c r="I75" s="38"/>
    </row>
    <row r="76" spans="5:12" x14ac:dyDescent="0.2">
      <c r="G76" s="38"/>
      <c r="H76" s="70"/>
      <c r="I76" s="38"/>
    </row>
    <row r="77" spans="5:12" x14ac:dyDescent="0.2">
      <c r="H77" s="38"/>
      <c r="I77" s="70"/>
      <c r="J77" s="38"/>
    </row>
    <row r="78" spans="5:12" x14ac:dyDescent="0.2">
      <c r="E78" s="66"/>
      <c r="F78" s="66"/>
      <c r="G78" s="66"/>
      <c r="H78" s="66"/>
      <c r="I78" s="64"/>
      <c r="J78" s="66"/>
      <c r="K78" s="66"/>
      <c r="L78" s="66"/>
    </row>
    <row r="79" spans="5:12" x14ac:dyDescent="0.2">
      <c r="E79" s="66"/>
      <c r="F79" s="66"/>
      <c r="G79" s="66"/>
      <c r="H79" s="66"/>
      <c r="I79" s="64"/>
      <c r="J79" s="66"/>
      <c r="K79" s="66"/>
      <c r="L79" s="66"/>
    </row>
    <row r="80" spans="5:12" x14ac:dyDescent="0.2">
      <c r="E80" s="66"/>
      <c r="F80" s="66"/>
      <c r="G80" s="66"/>
      <c r="H80" s="66"/>
      <c r="I80" s="64"/>
      <c r="J80" s="66"/>
      <c r="K80" s="66"/>
      <c r="L80" s="66"/>
    </row>
    <row r="81" spans="5:12" x14ac:dyDescent="0.2">
      <c r="E81" s="66"/>
      <c r="F81" s="66"/>
      <c r="G81" s="66"/>
      <c r="H81" s="66"/>
      <c r="I81" s="64"/>
      <c r="J81" s="66"/>
      <c r="K81" s="66"/>
      <c r="L81" s="66"/>
    </row>
    <row r="82" spans="5:12" x14ac:dyDescent="0.2">
      <c r="E82" s="66"/>
      <c r="F82" s="66"/>
      <c r="G82" s="66"/>
      <c r="H82" s="66"/>
      <c r="I82" s="64"/>
      <c r="J82" s="66"/>
      <c r="K82" s="66"/>
      <c r="L82" s="66"/>
    </row>
    <row r="83" spans="5:12" x14ac:dyDescent="0.2">
      <c r="E83" s="66"/>
      <c r="F83" s="66"/>
      <c r="G83" s="66"/>
      <c r="H83" s="66"/>
      <c r="I83" s="64"/>
      <c r="J83" s="66"/>
      <c r="K83" s="66"/>
      <c r="L83" s="66"/>
    </row>
    <row r="84" spans="5:12" x14ac:dyDescent="0.2">
      <c r="E84" s="66"/>
      <c r="F84" s="66"/>
      <c r="G84" s="66"/>
      <c r="H84" s="66"/>
      <c r="I84" s="64"/>
      <c r="J84" s="66"/>
      <c r="K84" s="66"/>
      <c r="L84" s="66"/>
    </row>
    <row r="85" spans="5:12" x14ac:dyDescent="0.2">
      <c r="E85" s="66"/>
      <c r="F85" s="66"/>
      <c r="G85" s="66"/>
      <c r="H85" s="66"/>
      <c r="I85" s="64"/>
      <c r="J85" s="66"/>
      <c r="K85" s="66"/>
      <c r="L85" s="66"/>
    </row>
    <row r="86" spans="5:12" x14ac:dyDescent="0.2">
      <c r="E86" s="66"/>
      <c r="F86" s="66"/>
      <c r="G86" s="66"/>
      <c r="H86" s="66"/>
      <c r="I86" s="64"/>
      <c r="J86" s="66"/>
      <c r="K86" s="66"/>
      <c r="L86" s="66"/>
    </row>
    <row r="87" spans="5:12" x14ac:dyDescent="0.2">
      <c r="E87" s="66"/>
      <c r="F87" s="66"/>
      <c r="G87" s="66"/>
      <c r="H87" s="66"/>
      <c r="I87" s="64"/>
      <c r="J87" s="66"/>
      <c r="K87" s="66"/>
      <c r="L87" s="66"/>
    </row>
    <row r="88" spans="5:12" x14ac:dyDescent="0.2">
      <c r="E88" s="66"/>
      <c r="F88" s="66"/>
      <c r="G88" s="66"/>
      <c r="H88" s="66"/>
      <c r="I88" s="64"/>
      <c r="J88" s="66"/>
      <c r="K88" s="66"/>
      <c r="L88" s="66"/>
    </row>
    <row r="89" spans="5:12" x14ac:dyDescent="0.2">
      <c r="E89" s="66"/>
      <c r="F89" s="66"/>
      <c r="G89" s="66"/>
      <c r="H89" s="66"/>
      <c r="I89" s="64"/>
      <c r="J89" s="66"/>
      <c r="K89" s="66"/>
      <c r="L89" s="66"/>
    </row>
    <row r="90" spans="5:12" x14ac:dyDescent="0.2">
      <c r="E90" s="66"/>
      <c r="F90" s="66"/>
      <c r="G90" s="66"/>
      <c r="H90" s="66"/>
      <c r="I90" s="64"/>
      <c r="J90" s="66"/>
      <c r="K90" s="66"/>
      <c r="L90" s="66"/>
    </row>
    <row r="91" spans="5:12" x14ac:dyDescent="0.2">
      <c r="E91" s="66"/>
      <c r="F91" s="66"/>
      <c r="G91" s="66"/>
      <c r="H91" s="66"/>
      <c r="I91" s="64"/>
      <c r="J91" s="66"/>
      <c r="K91" s="66"/>
      <c r="L91" s="66"/>
    </row>
    <row r="92" spans="5:12" x14ac:dyDescent="0.2">
      <c r="E92" s="66"/>
      <c r="F92" s="66"/>
      <c r="G92" s="66"/>
      <c r="H92" s="66"/>
      <c r="I92" s="64"/>
      <c r="J92" s="66"/>
      <c r="K92" s="66"/>
      <c r="L92" s="66"/>
    </row>
    <row r="93" spans="5:12" x14ac:dyDescent="0.2">
      <c r="E93" s="66"/>
      <c r="F93" s="66"/>
      <c r="G93" s="66"/>
      <c r="H93" s="66"/>
      <c r="I93" s="64"/>
      <c r="J93" s="66"/>
      <c r="K93" s="66"/>
      <c r="L93" s="66"/>
    </row>
    <row r="94" spans="5:12" x14ac:dyDescent="0.2">
      <c r="E94" s="66"/>
      <c r="F94" s="66"/>
      <c r="G94" s="66"/>
      <c r="H94" s="66"/>
      <c r="I94" s="64"/>
      <c r="J94" s="66"/>
      <c r="K94" s="66"/>
      <c r="L94" s="66"/>
    </row>
    <row r="95" spans="5:12" x14ac:dyDescent="0.2">
      <c r="E95" s="66"/>
      <c r="F95" s="66"/>
      <c r="G95" s="66"/>
      <c r="H95" s="66"/>
      <c r="I95" s="64"/>
      <c r="J95" s="66"/>
      <c r="K95" s="66"/>
      <c r="L95" s="66"/>
    </row>
    <row r="96" spans="5:12" x14ac:dyDescent="0.2">
      <c r="E96" s="66"/>
      <c r="F96" s="66"/>
      <c r="G96" s="66"/>
      <c r="H96" s="66"/>
      <c r="I96" s="64"/>
      <c r="J96" s="66"/>
      <c r="K96" s="66"/>
      <c r="L96" s="66"/>
    </row>
    <row r="97" spans="5:12" x14ac:dyDescent="0.2">
      <c r="E97" s="66"/>
      <c r="F97" s="66"/>
      <c r="G97" s="66"/>
      <c r="H97" s="66"/>
      <c r="I97" s="64"/>
      <c r="J97" s="66"/>
      <c r="K97" s="66"/>
      <c r="L97" s="66"/>
    </row>
    <row r="98" spans="5:12" x14ac:dyDescent="0.2">
      <c r="E98" s="66"/>
      <c r="F98" s="66"/>
      <c r="G98" s="66"/>
      <c r="H98" s="66"/>
      <c r="I98" s="64"/>
      <c r="J98" s="66"/>
      <c r="K98" s="66"/>
      <c r="L98" s="66"/>
    </row>
    <row r="99" spans="5:12" x14ac:dyDescent="0.2">
      <c r="E99" s="66"/>
      <c r="F99" s="66"/>
      <c r="G99" s="66"/>
      <c r="H99" s="66"/>
      <c r="I99" s="64"/>
      <c r="J99" s="66"/>
      <c r="K99" s="66"/>
      <c r="L99" s="66"/>
    </row>
    <row r="100" spans="5:12" x14ac:dyDescent="0.2">
      <c r="E100" s="66"/>
      <c r="F100" s="66"/>
      <c r="G100" s="66"/>
      <c r="H100" s="66"/>
      <c r="I100" s="64"/>
      <c r="J100" s="66"/>
      <c r="K100" s="66"/>
      <c r="L100" s="66"/>
    </row>
    <row r="101" spans="5:12" x14ac:dyDescent="0.2">
      <c r="E101" s="66"/>
      <c r="F101" s="66"/>
      <c r="G101" s="66"/>
      <c r="H101" s="66"/>
      <c r="I101" s="64"/>
      <c r="J101" s="66"/>
      <c r="K101" s="66"/>
      <c r="L101" s="66"/>
    </row>
    <row r="102" spans="5:12" x14ac:dyDescent="0.2">
      <c r="E102" s="66"/>
      <c r="F102" s="66"/>
      <c r="G102" s="66"/>
      <c r="H102" s="66"/>
      <c r="I102" s="64"/>
      <c r="J102" s="66"/>
      <c r="K102" s="66"/>
      <c r="L102" s="66"/>
    </row>
    <row r="103" spans="5:12" x14ac:dyDescent="0.2">
      <c r="E103" s="66"/>
      <c r="F103" s="66"/>
      <c r="G103" s="66"/>
      <c r="H103" s="64"/>
      <c r="I103" s="66"/>
      <c r="J103" s="66"/>
      <c r="K103" s="66"/>
      <c r="L103" s="66"/>
    </row>
    <row r="104" spans="5:12" x14ac:dyDescent="0.2">
      <c r="E104" s="66"/>
      <c r="F104" s="66"/>
      <c r="G104" s="66"/>
      <c r="H104" s="64"/>
      <c r="I104" s="66"/>
      <c r="J104" s="66"/>
      <c r="K104" s="66"/>
      <c r="L104" s="66"/>
    </row>
    <row r="105" spans="5:12" x14ac:dyDescent="0.2">
      <c r="E105" s="66"/>
      <c r="F105" s="66"/>
      <c r="G105" s="66"/>
      <c r="H105" s="64"/>
      <c r="I105" s="66"/>
      <c r="J105" s="66"/>
      <c r="K105" s="66"/>
      <c r="L105" s="66"/>
    </row>
    <row r="106" spans="5:12" x14ac:dyDescent="0.2">
      <c r="E106" s="66"/>
      <c r="F106" s="66"/>
      <c r="G106" s="66"/>
      <c r="H106" s="64"/>
      <c r="I106" s="66"/>
      <c r="J106" s="66"/>
      <c r="K106" s="66"/>
      <c r="L106" s="66"/>
    </row>
    <row r="107" spans="5:12" x14ac:dyDescent="0.2">
      <c r="E107" s="66"/>
      <c r="F107" s="66"/>
      <c r="G107" s="66"/>
      <c r="H107" s="64"/>
      <c r="I107" s="66"/>
      <c r="J107" s="66"/>
      <c r="K107" s="66"/>
      <c r="L107" s="66"/>
    </row>
    <row r="108" spans="5:12" x14ac:dyDescent="0.2">
      <c r="E108" s="66"/>
      <c r="F108" s="66"/>
      <c r="G108" s="66"/>
      <c r="H108" s="64"/>
      <c r="I108" s="66"/>
      <c r="J108" s="66"/>
      <c r="K108" s="66"/>
      <c r="L108" s="66"/>
    </row>
    <row r="109" spans="5:12" x14ac:dyDescent="0.2">
      <c r="E109" s="66"/>
      <c r="F109" s="66"/>
      <c r="G109" s="66"/>
      <c r="H109" s="64"/>
      <c r="I109" s="66"/>
      <c r="J109" s="66"/>
      <c r="K109" s="66"/>
      <c r="L109" s="66"/>
    </row>
    <row r="110" spans="5:12" x14ac:dyDescent="0.2">
      <c r="E110" s="66"/>
      <c r="F110" s="66"/>
      <c r="G110" s="66"/>
      <c r="H110" s="64"/>
      <c r="I110" s="66"/>
      <c r="J110" s="66"/>
      <c r="K110" s="66"/>
      <c r="L110" s="66"/>
    </row>
    <row r="111" spans="5:12" x14ac:dyDescent="0.2">
      <c r="E111" s="66"/>
      <c r="F111" s="66"/>
      <c r="G111" s="66"/>
      <c r="H111" s="64"/>
      <c r="I111" s="66"/>
      <c r="J111" s="66"/>
      <c r="K111" s="66"/>
      <c r="L111" s="66"/>
    </row>
    <row r="112" spans="5:12" x14ac:dyDescent="0.2">
      <c r="E112" s="66"/>
      <c r="F112" s="66"/>
      <c r="G112" s="66"/>
      <c r="H112" s="64"/>
      <c r="I112" s="66"/>
      <c r="J112" s="66"/>
      <c r="K112" s="66"/>
      <c r="L112" s="66"/>
    </row>
    <row r="113" spans="5:12" x14ac:dyDescent="0.2">
      <c r="E113" s="66"/>
      <c r="F113" s="66"/>
      <c r="G113" s="66"/>
      <c r="H113" s="64"/>
      <c r="I113" s="66"/>
      <c r="J113" s="66"/>
      <c r="K113" s="66"/>
      <c r="L113" s="66"/>
    </row>
    <row r="114" spans="5:12" x14ac:dyDescent="0.2">
      <c r="G114" s="38"/>
    </row>
    <row r="115" spans="5:12" x14ac:dyDescent="0.2">
      <c r="G115" s="38"/>
    </row>
    <row r="116" spans="5:12" x14ac:dyDescent="0.2">
      <c r="E116" s="26"/>
      <c r="F116" s="26"/>
      <c r="G116" s="38"/>
      <c r="H116" s="26"/>
    </row>
    <row r="117" spans="5:12" x14ac:dyDescent="0.2">
      <c r="E117" s="26"/>
      <c r="F117" s="26"/>
      <c r="G117" s="38"/>
      <c r="H117" s="26"/>
    </row>
    <row r="118" spans="5:12" x14ac:dyDescent="0.2">
      <c r="E118" s="26"/>
      <c r="F118" s="26"/>
      <c r="G118" s="38"/>
      <c r="H118" s="26"/>
    </row>
    <row r="119" spans="5:12" x14ac:dyDescent="0.2">
      <c r="E119" s="26"/>
      <c r="F119" s="26"/>
      <c r="G119" s="38"/>
      <c r="H119" s="26"/>
    </row>
    <row r="120" spans="5:12" x14ac:dyDescent="0.2">
      <c r="E120" s="26"/>
      <c r="F120" s="26"/>
      <c r="G120" s="38"/>
      <c r="H120" s="26"/>
    </row>
    <row r="121" spans="5:12" x14ac:dyDescent="0.2">
      <c r="E121" s="26"/>
      <c r="F121" s="26"/>
      <c r="G121" s="38"/>
      <c r="H121" s="26"/>
    </row>
    <row r="122" spans="5:12" x14ac:dyDescent="0.2">
      <c r="E122" s="26"/>
      <c r="F122" s="26"/>
      <c r="G122" s="38"/>
      <c r="H122" s="26"/>
    </row>
    <row r="123" spans="5:12" x14ac:dyDescent="0.2">
      <c r="E123" s="26"/>
      <c r="F123" s="26"/>
      <c r="G123" s="38"/>
      <c r="H123" s="26"/>
    </row>
    <row r="124" spans="5:12" x14ac:dyDescent="0.2">
      <c r="E124" s="26"/>
      <c r="F124" s="26"/>
      <c r="G124" s="38"/>
      <c r="H124" s="26"/>
    </row>
    <row r="125" spans="5:12" x14ac:dyDescent="0.2">
      <c r="E125" s="26"/>
      <c r="F125" s="26"/>
      <c r="G125" s="38"/>
      <c r="H125" s="26"/>
    </row>
    <row r="126" spans="5:12" x14ac:dyDescent="0.2">
      <c r="E126" s="26"/>
      <c r="F126" s="26"/>
      <c r="G126" s="38"/>
      <c r="H126" s="26"/>
    </row>
    <row r="127" spans="5:12" x14ac:dyDescent="0.2">
      <c r="E127" s="26"/>
      <c r="F127" s="26"/>
      <c r="G127" s="38"/>
      <c r="H127" s="26"/>
    </row>
    <row r="128" spans="5:12" x14ac:dyDescent="0.2">
      <c r="E128" s="26"/>
      <c r="F128" s="26"/>
      <c r="G128" s="38"/>
      <c r="H128" s="26"/>
    </row>
    <row r="129" spans="5:8" x14ac:dyDescent="0.2">
      <c r="E129" s="26"/>
      <c r="F129" s="26"/>
      <c r="G129" s="38"/>
      <c r="H129" s="26"/>
    </row>
    <row r="130" spans="5:8" x14ac:dyDescent="0.2">
      <c r="E130" s="26"/>
      <c r="F130" s="26"/>
      <c r="G130" s="38"/>
      <c r="H130" s="26"/>
    </row>
    <row r="131" spans="5:8" x14ac:dyDescent="0.2">
      <c r="E131" s="26"/>
      <c r="F131" s="26"/>
      <c r="G131" s="38"/>
      <c r="H131" s="26"/>
    </row>
  </sheetData>
  <mergeCells count="3">
    <mergeCell ref="B4:H4"/>
    <mergeCell ref="B5:H5"/>
    <mergeCell ref="B6:H6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BALANCE DE COMPROBACION</vt:lpstr>
      <vt:lpstr>BALANCE GENERAL</vt:lpstr>
      <vt:lpstr>ESTADO DE RESULTADOS INTEGRALES</vt:lpstr>
      <vt:lpstr>CAMBIOS EN EL PATRIMONIO NETO</vt:lpstr>
      <vt:lpstr>ESTADO DE FLUJO DE EFECTIVO</vt:lpstr>
      <vt:lpstr>NOTAS</vt:lpstr>
      <vt:lpstr>NOTAS!Área_de_impresión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KEMP</dc:creator>
  <cp:lastModifiedBy>USER</cp:lastModifiedBy>
  <cp:lastPrinted>2018-05-15T01:06:34Z</cp:lastPrinted>
  <dcterms:created xsi:type="dcterms:W3CDTF">2018-05-13T23:27:07Z</dcterms:created>
  <dcterms:modified xsi:type="dcterms:W3CDTF">2022-03-09T07:17:07Z</dcterms:modified>
</cp:coreProperties>
</file>